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ahpnet-my.sharepoint.com/personal/twillson_ahpnet_com/Documents/"/>
    </mc:Choice>
  </mc:AlternateContent>
  <xr:revisionPtr revIDLastSave="43" documentId="8_{9A542CFD-CA3E-495D-980C-E197BDC35741}" xr6:coauthVersionLast="47" xr6:coauthVersionMax="47" xr10:uidLastSave="{508F74DB-C9DD-444E-BD30-91FACAEDFB96}"/>
  <bookViews>
    <workbookView xWindow="-120" yWindow="-120" windowWidth="29040" windowHeight="15720" tabRatio="913" firstSheet="1" activeTab="2" xr2:uid="{00000000-000D-0000-FFFF-FFFF00000000}"/>
  </bookViews>
  <sheets>
    <sheet name="Dropdowns" sheetId="3" state="hidden" r:id="rId1"/>
    <sheet name="(a) Index" sheetId="15" r:id="rId2"/>
    <sheet name="(b) Applicant Information" sheetId="10" r:id="rId3"/>
    <sheet name="(c) Budget Summary" sheetId="12" r:id="rId4"/>
    <sheet name="(d) Program Narrative" sheetId="2" r:id="rId5"/>
    <sheet name="1. Personnel" sheetId="20" r:id="rId6"/>
    <sheet name="2. Fringe Benefits" sheetId="22" r:id="rId7"/>
    <sheet name="3. Travel" sheetId="21" r:id="rId8"/>
    <sheet name="4. Equipment" sheetId="19" r:id="rId9"/>
    <sheet name="5. Supplies" sheetId="24" r:id="rId10"/>
    <sheet name="6. Contractual Services" sheetId="25" r:id="rId11"/>
    <sheet name="7. Consultant Services and Exp" sheetId="26" r:id="rId12"/>
    <sheet name="8. Occupancy (Rent &amp; Utilities)" sheetId="27" r:id="rId13"/>
    <sheet name="9. Training and Education" sheetId="28" r:id="rId14"/>
    <sheet name="10. Optional Task" sheetId="29" r:id="rId15"/>
    <sheet name="11. Total Indirect Costs" sheetId="31" r:id="rId16"/>
    <sheet name="12. Cash Budget Request " sheetId="5" r:id="rId17"/>
  </sheets>
  <definedNames>
    <definedName name="MileageRate" localSheetId="8">'4. Equipment'!#REF!</definedName>
    <definedName name="MileageRate" localSheetId="9">'5. Supplies'!#REF!</definedName>
    <definedName name="MileageR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22" l="1"/>
  <c r="A11" i="22"/>
  <c r="A10" i="22"/>
  <c r="A9" i="22"/>
  <c r="B3" i="31"/>
  <c r="E3" i="31"/>
  <c r="H4" i="24"/>
  <c r="H5" i="24"/>
  <c r="H6" i="24"/>
  <c r="H7" i="24"/>
  <c r="H8" i="24"/>
  <c r="H9" i="24"/>
  <c r="H10" i="24"/>
  <c r="H11" i="24"/>
  <c r="H12" i="24"/>
  <c r="H13" i="24"/>
  <c r="H14" i="24"/>
  <c r="H15" i="24"/>
  <c r="H16" i="24"/>
  <c r="H17" i="24"/>
  <c r="H18" i="24"/>
  <c r="H19" i="24"/>
  <c r="H20" i="24"/>
  <c r="H21" i="24"/>
  <c r="H22" i="24"/>
  <c r="F4" i="24"/>
  <c r="I4" i="24" s="1"/>
  <c r="F5" i="24"/>
  <c r="F6" i="24"/>
  <c r="F7" i="24"/>
  <c r="F8" i="24"/>
  <c r="I8" i="24" s="1"/>
  <c r="F9" i="24"/>
  <c r="I9" i="24" s="1"/>
  <c r="F10" i="24"/>
  <c r="F11" i="24"/>
  <c r="F12" i="24"/>
  <c r="I12" i="24" s="1"/>
  <c r="F13" i="24"/>
  <c r="I13" i="24" s="1"/>
  <c r="F14" i="24"/>
  <c r="F15" i="24"/>
  <c r="F16" i="24"/>
  <c r="I16" i="24" s="1"/>
  <c r="F17" i="24"/>
  <c r="I17" i="24" s="1"/>
  <c r="F18" i="24"/>
  <c r="F19" i="24"/>
  <c r="F20" i="24"/>
  <c r="F21" i="24"/>
  <c r="I21" i="24" s="1"/>
  <c r="F22" i="24"/>
  <c r="K4" i="21"/>
  <c r="K5" i="21"/>
  <c r="K6" i="21"/>
  <c r="K7" i="21"/>
  <c r="K8" i="21"/>
  <c r="K9" i="21"/>
  <c r="K10" i="21"/>
  <c r="K11" i="21"/>
  <c r="K12" i="21"/>
  <c r="K13" i="21"/>
  <c r="K14" i="21"/>
  <c r="K15" i="21"/>
  <c r="K16" i="21"/>
  <c r="K17" i="21"/>
  <c r="K18" i="21"/>
  <c r="K19" i="21"/>
  <c r="K20" i="21"/>
  <c r="K21" i="21"/>
  <c r="K22" i="21"/>
  <c r="K23" i="21"/>
  <c r="K24" i="21"/>
  <c r="K25" i="21"/>
  <c r="K26" i="21"/>
  <c r="K3" i="21"/>
  <c r="I20" i="24" l="1"/>
  <c r="I5" i="24"/>
  <c r="I15" i="24"/>
  <c r="I7" i="24"/>
  <c r="I22" i="24"/>
  <c r="I14" i="24"/>
  <c r="I10" i="24"/>
  <c r="I6" i="24"/>
  <c r="I11" i="24"/>
  <c r="I18" i="24"/>
  <c r="I19" i="24"/>
  <c r="L4" i="20" l="1"/>
  <c r="L5" i="20"/>
  <c r="L6" i="20"/>
  <c r="L7" i="20"/>
  <c r="L8" i="20"/>
  <c r="L9" i="20"/>
  <c r="L10" i="20"/>
  <c r="L11" i="20"/>
  <c r="L12" i="20"/>
  <c r="L13" i="20"/>
  <c r="L14" i="20"/>
  <c r="L15" i="20"/>
  <c r="L16" i="20"/>
  <c r="L17" i="20"/>
  <c r="L18" i="20"/>
  <c r="L19" i="20"/>
  <c r="L20" i="20"/>
  <c r="L21" i="20"/>
  <c r="L3" i="20"/>
  <c r="L22" i="20" l="1"/>
  <c r="F3" i="25"/>
  <c r="D12" i="22"/>
  <c r="D11" i="22"/>
  <c r="D10" i="22"/>
  <c r="D9" i="22"/>
  <c r="A15" i="22"/>
  <c r="A14" i="22"/>
  <c r="A13" i="22"/>
  <c r="A8" i="22"/>
  <c r="A7" i="22"/>
  <c r="A6" i="22"/>
  <c r="A3" i="22" l="1"/>
  <c r="A4" i="22"/>
  <c r="A5" i="22"/>
  <c r="N4" i="20"/>
  <c r="O4" i="20" s="1"/>
  <c r="N5" i="20"/>
  <c r="N6" i="20"/>
  <c r="N7" i="20"/>
  <c r="N8" i="20"/>
  <c r="N9" i="20"/>
  <c r="O9" i="20" s="1"/>
  <c r="N10" i="20"/>
  <c r="O10" i="20" s="1"/>
  <c r="N11" i="20"/>
  <c r="O11" i="20" s="1"/>
  <c r="N12" i="20"/>
  <c r="O12" i="20" s="1"/>
  <c r="N13" i="20"/>
  <c r="N14" i="20"/>
  <c r="N15" i="20"/>
  <c r="N16" i="20"/>
  <c r="O16" i="20" s="1"/>
  <c r="N17" i="20"/>
  <c r="O17" i="20" s="1"/>
  <c r="N18" i="20"/>
  <c r="O18" i="20" s="1"/>
  <c r="N19" i="20"/>
  <c r="O19" i="20" s="1"/>
  <c r="N20" i="20"/>
  <c r="O20" i="20" s="1"/>
  <c r="N21" i="20"/>
  <c r="O21" i="20" s="1"/>
  <c r="B4" i="22"/>
  <c r="D4" i="22" s="1"/>
  <c r="B5" i="22"/>
  <c r="D5" i="22" s="1"/>
  <c r="B6" i="22"/>
  <c r="D6" i="22" s="1"/>
  <c r="B7" i="22"/>
  <c r="D7" i="22" s="1"/>
  <c r="B8" i="22"/>
  <c r="D8" i="22" s="1"/>
  <c r="N3" i="20"/>
  <c r="E15" i="22" l="1"/>
  <c r="G15" i="22" s="1"/>
  <c r="O15" i="20"/>
  <c r="E7" i="22"/>
  <c r="G7" i="22" s="1"/>
  <c r="H7" i="22" s="1"/>
  <c r="O7" i="20"/>
  <c r="E13" i="22"/>
  <c r="G13" i="22" s="1"/>
  <c r="O13" i="20"/>
  <c r="E5" i="22"/>
  <c r="G5" i="22" s="1"/>
  <c r="O5" i="20"/>
  <c r="E14" i="22"/>
  <c r="G14" i="22" s="1"/>
  <c r="O14" i="20"/>
  <c r="E6" i="22"/>
  <c r="G6" i="22" s="1"/>
  <c r="O6" i="20"/>
  <c r="E8" i="22"/>
  <c r="G8" i="22" s="1"/>
  <c r="O8" i="20"/>
  <c r="N22" i="20"/>
  <c r="G10" i="22"/>
  <c r="H10" i="22" s="1"/>
  <c r="G9" i="22"/>
  <c r="H9" i="22" s="1"/>
  <c r="G12" i="22"/>
  <c r="H12" i="22" s="1"/>
  <c r="G11" i="22"/>
  <c r="H11" i="22" s="1"/>
  <c r="H5" i="22"/>
  <c r="B14" i="22"/>
  <c r="D14" i="22" s="1"/>
  <c r="H14" i="22" s="1"/>
  <c r="B13" i="22"/>
  <c r="D13" i="22" s="1"/>
  <c r="H6" i="22"/>
  <c r="B15" i="22"/>
  <c r="D15" i="22" s="1"/>
  <c r="H15" i="22" s="1"/>
  <c r="H8" i="22"/>
  <c r="E4" i="22"/>
  <c r="G4" i="22" s="1"/>
  <c r="H4" i="22" s="1"/>
  <c r="O3" i="20"/>
  <c r="H13" i="22" l="1"/>
  <c r="O22" i="20"/>
  <c r="H4" i="27"/>
  <c r="H5" i="27"/>
  <c r="H6" i="27"/>
  <c r="H7" i="27"/>
  <c r="H8" i="27"/>
  <c r="H9" i="27"/>
  <c r="H10" i="27"/>
  <c r="H11" i="27"/>
  <c r="H12" i="27"/>
  <c r="H13" i="27"/>
  <c r="H14" i="27"/>
  <c r="H15" i="27"/>
  <c r="H16" i="27"/>
  <c r="H17" i="27"/>
  <c r="H18" i="27"/>
  <c r="H3" i="27"/>
  <c r="F4" i="27"/>
  <c r="F5" i="27"/>
  <c r="F6" i="27"/>
  <c r="F7" i="27"/>
  <c r="F8" i="27"/>
  <c r="F9" i="27"/>
  <c r="I9" i="27" s="1"/>
  <c r="F10" i="27"/>
  <c r="F11" i="27"/>
  <c r="F12" i="27"/>
  <c r="I12" i="27" s="1"/>
  <c r="F13" i="27"/>
  <c r="F14" i="27"/>
  <c r="F15" i="27"/>
  <c r="F16" i="27"/>
  <c r="F17" i="27"/>
  <c r="F18" i="27"/>
  <c r="F3" i="27"/>
  <c r="E4" i="19"/>
  <c r="E5" i="19"/>
  <c r="E6" i="19"/>
  <c r="E7" i="19"/>
  <c r="E8" i="19"/>
  <c r="E9" i="19"/>
  <c r="E10" i="19"/>
  <c r="E11" i="19"/>
  <c r="G6" i="19"/>
  <c r="G7" i="19"/>
  <c r="G4" i="29"/>
  <c r="G5" i="29"/>
  <c r="G6" i="29"/>
  <c r="G7" i="29"/>
  <c r="G8" i="29"/>
  <c r="G9" i="29"/>
  <c r="G10" i="29"/>
  <c r="G11" i="29"/>
  <c r="G12" i="29"/>
  <c r="G13" i="29"/>
  <c r="G14" i="29"/>
  <c r="G15" i="29"/>
  <c r="G16" i="29"/>
  <c r="G17" i="29"/>
  <c r="G18" i="29"/>
  <c r="G19" i="29"/>
  <c r="E8" i="29"/>
  <c r="E9" i="29"/>
  <c r="E10" i="29"/>
  <c r="H10" i="29" s="1"/>
  <c r="E11" i="29"/>
  <c r="H11" i="29" s="1"/>
  <c r="E12" i="29"/>
  <c r="E13" i="29"/>
  <c r="E14" i="29"/>
  <c r="E15" i="29"/>
  <c r="E16" i="29"/>
  <c r="G4" i="28"/>
  <c r="G5" i="28"/>
  <c r="G6" i="28"/>
  <c r="G7" i="28"/>
  <c r="G8" i="28"/>
  <c r="H8" i="28" s="1"/>
  <c r="G9" i="28"/>
  <c r="G10" i="28"/>
  <c r="G11" i="28"/>
  <c r="G12" i="28"/>
  <c r="G13" i="28"/>
  <c r="G14" i="28"/>
  <c r="G15" i="28"/>
  <c r="G16" i="28"/>
  <c r="G17" i="28"/>
  <c r="G18" i="28"/>
  <c r="G19" i="28"/>
  <c r="G20" i="28"/>
  <c r="G21" i="28"/>
  <c r="G22" i="28"/>
  <c r="G23" i="28"/>
  <c r="E4" i="28"/>
  <c r="E5" i="28"/>
  <c r="E6" i="28"/>
  <c r="E7" i="28"/>
  <c r="E8" i="28"/>
  <c r="E9" i="28"/>
  <c r="E10" i="28"/>
  <c r="E11" i="28"/>
  <c r="H11" i="28" s="1"/>
  <c r="E12" i="28"/>
  <c r="H12" i="28" s="1"/>
  <c r="E13" i="28"/>
  <c r="E14" i="28"/>
  <c r="E15" i="28"/>
  <c r="E16" i="28"/>
  <c r="E17" i="28"/>
  <c r="E18" i="28"/>
  <c r="E19" i="28"/>
  <c r="E20" i="28"/>
  <c r="E21" i="28"/>
  <c r="E22" i="28"/>
  <c r="E23" i="28"/>
  <c r="H9" i="28"/>
  <c r="H10" i="28"/>
  <c r="H13" i="21"/>
  <c r="K4" i="26"/>
  <c r="K5" i="26"/>
  <c r="K6" i="26"/>
  <c r="K7" i="26"/>
  <c r="K8" i="26"/>
  <c r="K9" i="26"/>
  <c r="K10" i="26"/>
  <c r="K11" i="26"/>
  <c r="K12" i="26"/>
  <c r="K13" i="26"/>
  <c r="K14" i="26"/>
  <c r="K15" i="26"/>
  <c r="K16" i="26"/>
  <c r="I4" i="26"/>
  <c r="I5" i="26"/>
  <c r="I6" i="26"/>
  <c r="I7" i="26"/>
  <c r="I8" i="26"/>
  <c r="I9" i="26"/>
  <c r="I10" i="26"/>
  <c r="I11" i="26"/>
  <c r="I12" i="26"/>
  <c r="I13" i="26"/>
  <c r="I14" i="26"/>
  <c r="I15" i="26"/>
  <c r="I16" i="26"/>
  <c r="F4" i="25"/>
  <c r="F5" i="25"/>
  <c r="F6" i="25"/>
  <c r="F7" i="25"/>
  <c r="F8" i="25"/>
  <c r="F9" i="25"/>
  <c r="F10" i="25"/>
  <c r="F11" i="25"/>
  <c r="F12" i="25"/>
  <c r="F13" i="25"/>
  <c r="F14" i="25"/>
  <c r="F15" i="25"/>
  <c r="F16" i="25"/>
  <c r="F17" i="25"/>
  <c r="F18" i="25"/>
  <c r="F19" i="25"/>
  <c r="F20" i="25"/>
  <c r="F21" i="25"/>
  <c r="F22" i="25"/>
  <c r="F23" i="25"/>
  <c r="F24" i="25"/>
  <c r="G8" i="19"/>
  <c r="G9" i="19"/>
  <c r="H15" i="21"/>
  <c r="H6" i="21"/>
  <c r="H7" i="21"/>
  <c r="H8" i="21"/>
  <c r="H9" i="21"/>
  <c r="H10" i="21"/>
  <c r="H11" i="21"/>
  <c r="H12" i="21"/>
  <c r="H14" i="21"/>
  <c r="H16" i="21"/>
  <c r="H17" i="21"/>
  <c r="H18" i="21"/>
  <c r="H19" i="21"/>
  <c r="H20" i="21"/>
  <c r="H21" i="21"/>
  <c r="L10" i="26" l="1"/>
  <c r="H7" i="19"/>
  <c r="L6" i="26"/>
  <c r="L13" i="26"/>
  <c r="H13" i="29"/>
  <c r="H8" i="29"/>
  <c r="H9" i="29"/>
  <c r="H14" i="29"/>
  <c r="H13" i="28"/>
  <c r="I8" i="27"/>
  <c r="L9" i="26"/>
  <c r="L5" i="26"/>
  <c r="H8" i="19"/>
  <c r="H9" i="19"/>
  <c r="L15" i="21"/>
  <c r="L13" i="21"/>
  <c r="L14" i="26"/>
  <c r="L12" i="26"/>
  <c r="L8" i="26"/>
  <c r="H15" i="29"/>
  <c r="L4" i="26"/>
  <c r="H6" i="19"/>
  <c r="H16" i="29"/>
  <c r="H12" i="29"/>
  <c r="L6" i="21"/>
  <c r="I13" i="27"/>
  <c r="I11" i="27"/>
  <c r="I10" i="27"/>
  <c r="L11" i="26"/>
  <c r="L7" i="26"/>
  <c r="L7" i="21"/>
  <c r="L8" i="21"/>
  <c r="L9" i="21"/>
  <c r="L10" i="21"/>
  <c r="L11" i="21"/>
  <c r="L12" i="21"/>
  <c r="L14" i="21"/>
  <c r="L16" i="21"/>
  <c r="L17" i="21"/>
  <c r="L18" i="21"/>
  <c r="L19" i="21"/>
  <c r="L20" i="21"/>
  <c r="L21" i="21"/>
  <c r="E5" i="29" l="1"/>
  <c r="E6" i="29"/>
  <c r="E7" i="29"/>
  <c r="G3" i="29"/>
  <c r="E3" i="29"/>
  <c r="E4" i="29"/>
  <c r="E17" i="29"/>
  <c r="E18" i="29"/>
  <c r="E19" i="29"/>
  <c r="H4" i="28"/>
  <c r="H5" i="28"/>
  <c r="H14" i="28"/>
  <c r="H15" i="28"/>
  <c r="H18" i="28"/>
  <c r="H19" i="28"/>
  <c r="H22" i="28"/>
  <c r="H23" i="28"/>
  <c r="G4" i="19"/>
  <c r="H4" i="19" s="1"/>
  <c r="G5" i="19"/>
  <c r="H5" i="19" s="1"/>
  <c r="G10" i="19"/>
  <c r="H10" i="19" s="1"/>
  <c r="G11" i="19"/>
  <c r="H11" i="19" s="1"/>
  <c r="E25" i="25"/>
  <c r="C8" i="12" s="1"/>
  <c r="D25" i="25"/>
  <c r="H4" i="21"/>
  <c r="H5" i="21"/>
  <c r="H22" i="21"/>
  <c r="H23" i="21"/>
  <c r="H24" i="21"/>
  <c r="H25" i="21"/>
  <c r="H26" i="21"/>
  <c r="H3" i="24"/>
  <c r="F3" i="24"/>
  <c r="H5" i="29" l="1"/>
  <c r="H20" i="28"/>
  <c r="H16" i="28"/>
  <c r="H21" i="28"/>
  <c r="H17" i="28"/>
  <c r="L15" i="26"/>
  <c r="H7" i="28"/>
  <c r="L16" i="26"/>
  <c r="H6" i="28"/>
  <c r="H4" i="29"/>
  <c r="L25" i="21"/>
  <c r="L24" i="21"/>
  <c r="L4" i="21"/>
  <c r="L23" i="21"/>
  <c r="L26" i="21"/>
  <c r="L22" i="21"/>
  <c r="H7" i="29"/>
  <c r="H6" i="29"/>
  <c r="H19" i="29"/>
  <c r="H17" i="29"/>
  <c r="E20" i="29"/>
  <c r="G20" i="29"/>
  <c r="H18" i="29"/>
  <c r="H3" i="29"/>
  <c r="L5" i="21"/>
  <c r="H23" i="24"/>
  <c r="I3" i="24"/>
  <c r="F23" i="24"/>
  <c r="I15" i="27"/>
  <c r="K3" i="26"/>
  <c r="K17" i="26" s="1"/>
  <c r="C9" i="12" s="1"/>
  <c r="E3" i="28"/>
  <c r="E24" i="28" s="1"/>
  <c r="I23" i="24" l="1"/>
  <c r="H20" i="29"/>
  <c r="I14" i="27"/>
  <c r="I6" i="27"/>
  <c r="I7" i="27"/>
  <c r="B12" i="12"/>
  <c r="F25" i="25" l="1"/>
  <c r="G3" i="28"/>
  <c r="G24" i="28" s="1"/>
  <c r="H3" i="28" l="1"/>
  <c r="H24" i="28" s="1"/>
  <c r="B11" i="12"/>
  <c r="G12" i="19"/>
  <c r="C6" i="12" s="1"/>
  <c r="E12" i="19"/>
  <c r="K27" i="21"/>
  <c r="H3" i="21"/>
  <c r="E3" i="22"/>
  <c r="G3" i="22" s="1"/>
  <c r="G16" i="22" s="1"/>
  <c r="H27" i="21" l="1"/>
  <c r="L3" i="21"/>
  <c r="L27" i="21" s="1"/>
  <c r="C11" i="12"/>
  <c r="H12" i="19"/>
  <c r="B8" i="12"/>
  <c r="B3" i="22"/>
  <c r="D3" i="22" s="1"/>
  <c r="D16" i="22" s="1"/>
  <c r="I4" i="27"/>
  <c r="I17" i="27"/>
  <c r="F19" i="27"/>
  <c r="B10" i="12" s="1"/>
  <c r="I16" i="27"/>
  <c r="I5" i="27"/>
  <c r="I3" i="26"/>
  <c r="I17" i="26" s="1"/>
  <c r="B9" i="12" s="1"/>
  <c r="B6" i="12"/>
  <c r="C7" i="12"/>
  <c r="D11" i="12" l="1"/>
  <c r="D8" i="12"/>
  <c r="D6" i="12"/>
  <c r="H3" i="22"/>
  <c r="H16" i="22" s="1"/>
  <c r="C5" i="12"/>
  <c r="B7" i="12"/>
  <c r="C3" i="12"/>
  <c r="L3" i="26"/>
  <c r="L17" i="26" s="1"/>
  <c r="B5" i="12"/>
  <c r="H19" i="27"/>
  <c r="C10" i="12" s="1"/>
  <c r="I18" i="27"/>
  <c r="I3" i="27"/>
  <c r="B3" i="12"/>
  <c r="C12" i="12"/>
  <c r="D12" i="12" s="1"/>
  <c r="C4" i="12"/>
  <c r="D7" i="12" l="1"/>
  <c r="F14" i="5"/>
  <c r="G14" i="5"/>
  <c r="D3" i="12"/>
  <c r="I19" i="27"/>
  <c r="D10" i="12"/>
  <c r="D9" i="12"/>
  <c r="D5" i="12"/>
  <c r="B4" i="12"/>
  <c r="H14" i="5" l="1"/>
  <c r="C14" i="5"/>
  <c r="D14" i="5"/>
  <c r="B14" i="5"/>
  <c r="E14" i="5"/>
  <c r="C13" i="12"/>
  <c r="F3" i="31" s="1"/>
  <c r="C14" i="12" s="1" a="1"/>
  <c r="C14" i="12" s="1"/>
  <c r="C15" i="12" s="1"/>
  <c r="D4" i="12"/>
  <c r="B13" i="12"/>
  <c r="D13" i="12" l="1"/>
  <c r="C3" i="31"/>
  <c r="D14" i="12" l="1"/>
  <c r="D15" i="12" s="1"/>
  <c r="G3" i="31"/>
  <c r="B1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<sst xmlns="http://schemas.openxmlformats.org/spreadsheetml/2006/main" count="277" uniqueCount="242">
  <si>
    <t xml:space="preserve">Payment Method </t>
  </si>
  <si>
    <t xml:space="preserve">Indirect Cost Method </t>
  </si>
  <si>
    <t>Deliverables</t>
  </si>
  <si>
    <t>Personnel</t>
  </si>
  <si>
    <t>Type of Travel Expense</t>
  </si>
  <si>
    <t>Funding Period</t>
  </si>
  <si>
    <t>Consultant Category</t>
  </si>
  <si>
    <t>Advance payment and reconcile method</t>
  </si>
  <si>
    <t>1. NICRA</t>
  </si>
  <si>
    <t>T1. Administer Award </t>
  </si>
  <si>
    <t>Director</t>
  </si>
  <si>
    <t>Mileage</t>
  </si>
  <si>
    <t>FP1</t>
  </si>
  <si>
    <t>Service</t>
  </si>
  <si>
    <t>Reimbursement method</t>
  </si>
  <si>
    <t>2. de minimus (up to 15% MTDC)</t>
  </si>
  <si>
    <t>T2. Plan Program</t>
  </si>
  <si>
    <t>PSW/PLE</t>
  </si>
  <si>
    <t>Airfare</t>
  </si>
  <si>
    <t>FP2</t>
  </si>
  <si>
    <t>Travel expense</t>
  </si>
  <si>
    <t>Working capital advance method</t>
  </si>
  <si>
    <t>3. No indirect costs</t>
  </si>
  <si>
    <t>T3. Implement Program</t>
  </si>
  <si>
    <t>Professional staff</t>
  </si>
  <si>
    <t>Per diem (meals)</t>
  </si>
  <si>
    <t>T4. Monitor Program</t>
  </si>
  <si>
    <t>Administrative support</t>
  </si>
  <si>
    <t>Lodging</t>
  </si>
  <si>
    <t>Other</t>
  </si>
  <si>
    <t>Transportation</t>
  </si>
  <si>
    <t xml:space="preserve">Adolescents Navigating Change, Health, and Ongoing Recovery (ANCHOR) Budget Workbook </t>
  </si>
  <si>
    <t>#</t>
  </si>
  <si>
    <t>Workbook Sections</t>
  </si>
  <si>
    <t>Brief Description and 
Federal Awards Reference (2 CFR 200)</t>
  </si>
  <si>
    <t>Instructions</t>
  </si>
  <si>
    <t>(a)</t>
  </si>
  <si>
    <t>Index</t>
  </si>
  <si>
    <t>List of worksheets in this workbook</t>
  </si>
  <si>
    <r>
      <t xml:space="preserve">The first tab of the workbook includes a linked list of all tables in the workbook. Use the list as a reference, and use the links to navigate between tables. 
</t>
    </r>
    <r>
      <rPr>
        <b/>
        <sz val="12"/>
        <color theme="1"/>
        <rFont val="Aptos"/>
        <family val="2"/>
      </rPr>
      <t>PLEASE NOTE: The initial anticipated period of performance for ANCHOR programs is December 1, 2025 - June 30, 2026. 
The budget workbook requests budget information for two periods to demonstrate your plans for the first year and 9 months of the program:
Funding Period 1 (FP 1): December 1, 2025 - June 30, 2026, and 
Funding Period 2 (FP 2): July 1, 2026 - June 30, 2027. The tables in this workbook include columns for each. 
The initial award will be for FP 1 only.</t>
    </r>
  </si>
  <si>
    <t>(b)</t>
  </si>
  <si>
    <t>Applicant Information</t>
  </si>
  <si>
    <t>Basic information about the applicant organization</t>
  </si>
  <si>
    <t>The Applicant Information table asks for basic information about the organization. Enter contact details, payment method preference, and indirect cost election information.</t>
  </si>
  <si>
    <t>(c)</t>
  </si>
  <si>
    <t>Budget Summary</t>
  </si>
  <si>
    <t>Calculated budget information entered in tables 1-11 totaled for each funding period; totals direct costs (200.413)</t>
  </si>
  <si>
    <t>The Budget Summary table automatically calculates totals, by funding year, of the information entered in the proposed budget tables (1-11). However, cells B14 and C14 may be manually entered if the total direct costs are different than a sum of the totals on Tables 1-10. If this is the case, provide an explanation for this calculation in the budget narrative.</t>
  </si>
  <si>
    <t>(d)</t>
  </si>
  <si>
    <t>Program Narrative</t>
  </si>
  <si>
    <t>Justification of the need for funding request</t>
  </si>
  <si>
    <t>Explain how costs were estimated and justify expenses within each budget category.</t>
  </si>
  <si>
    <t xml:space="preserve">Salaries and wages charged to the grant (200.430) </t>
  </si>
  <si>
    <t>List each position by title, name of employee (if available), salary rate, total percentage of time to be devoted to the project, and length of time they will be employed by the organization. Additionally, enter the percentage of their time each employee will spend on each task.</t>
  </si>
  <si>
    <t>Fringe Benefits</t>
  </si>
  <si>
    <t>Benefits provided in excess of wages (200.431)</t>
  </si>
  <si>
    <t>Provide fringe base and rate information for each position. Columns A, B, and E should  automatically populate from the Personnel worksheet. However, you may type over these columns if the worksheet does not populate appropriately.</t>
  </si>
  <si>
    <t>Travel</t>
  </si>
  <si>
    <t>Travel to and from relevant professional development conferences and meetings (200.474)</t>
  </si>
  <si>
    <t>List who will be traveling, estimated cost, basis, and quantity or duration of the item.</t>
  </si>
  <si>
    <t>Equipment</t>
  </si>
  <si>
    <t>Typically, property worth more than $5,000 that has a useful life of more than one year (200.439)</t>
  </si>
  <si>
    <t>List each item of equipment and estimated cost.</t>
  </si>
  <si>
    <t>Supplies</t>
  </si>
  <si>
    <t>Materials that are expendable or consumed during the course of the project (200.94)</t>
  </si>
  <si>
    <t xml:space="preserve">List the supplies by type (office supplies, postage, training materials, copying paper, and other expendable items such as books) and show the basis for computation. </t>
  </si>
  <si>
    <t>Contractual Services</t>
  </si>
  <si>
    <t>Property or services needed obtained by contract to carry out the project or program (200.318 &amp; 200.92)</t>
  </si>
  <si>
    <t>List the service to be procured by contract and an estimate of the cost.</t>
  </si>
  <si>
    <t>Consultant Services and Expenses</t>
  </si>
  <si>
    <t>Fees and travel costs for persons providing professional services (200.459)</t>
  </si>
  <si>
    <t>Enter the name (if known), service to be provided, hourly or daily fee (8-hour day), and estimated time to be spent on the project.</t>
  </si>
  <si>
    <t>Occupancy (Rent and Utilities)</t>
  </si>
  <si>
    <t>Rent and utilities based on percentage of operating costs (200.465)</t>
  </si>
  <si>
    <t>List items and descriptions by major type and the basis of the computation.</t>
  </si>
  <si>
    <t>Training and Education</t>
  </si>
  <si>
    <t>Rental space and materials for training activities (200.472)</t>
  </si>
  <si>
    <t>Enter needs related to training activities to be delivered (not subject to application of indirect costs).</t>
  </si>
  <si>
    <t xml:space="preserve">Grant-Specific Line Item </t>
  </si>
  <si>
    <t>Not applicable for this award</t>
  </si>
  <si>
    <t>Total Indirect Costs</t>
  </si>
  <si>
    <t>Per NICRA rates or de minimis (15%) (See 200.413 for definition of direct costs, 200.405 for definition of allocable costs, 200.414 for definition of indirect costs.)</t>
  </si>
  <si>
    <t>Enter base rate to calculate indirect costs. If de minimis is selected, submit documentation on the calculation of MTDC within your Program Narrative under Total Indirect Costs.</t>
  </si>
  <si>
    <t>Advance Payment Request Cash Budget</t>
  </si>
  <si>
    <t>Monthly cash requirements for each month of the period of performance</t>
  </si>
  <si>
    <t>Estimate monthly cash requirements if preferred payment period is Advance Payment and Reconcile or Working Capital Advance Method.</t>
  </si>
  <si>
    <t>(b) Applicant Information</t>
  </si>
  <si>
    <t>Applicant Details</t>
  </si>
  <si>
    <t xml:space="preserve">Organization </t>
  </si>
  <si>
    <t>Enter the legal organization name.</t>
  </si>
  <si>
    <t>Budget Contact</t>
  </si>
  <si>
    <t>Enter the name of the organization's point of contact for application and budget questions.</t>
  </si>
  <si>
    <t>Budget Contact Email</t>
  </si>
  <si>
    <t>Budget Contact Phone</t>
  </si>
  <si>
    <t>Organization CEO or CFO</t>
  </si>
  <si>
    <t>Enter the name of the executive leader who will verify the approved budget during the application process.</t>
  </si>
  <si>
    <t>CEO or CFO Email</t>
  </si>
  <si>
    <t xml:space="preserve">Payment Method Selection
</t>
  </si>
  <si>
    <t>Select your preferred payment method from the dropdown menu. Advance payment and reconcile or working capital methods are not guaranteed. Please note, if you are awarded and your preferred payment method is advanced payment and reconciliation, you will be asked to send documents that demonstrate your eligibility per 2 CFR 200.302 and 2 CFR 200.305. 
Illinois requires that the following conditions must be met to receive advanced payment: 
You must maintain or demonstrate the willingness to maintain both: 
i) written procedures that minimize the time elapsing between the transfer of funds and disbursement by the awardee; and 
ii) financial management systems that meet the standards for fund control and accountability as established in 2 CFR 200.302.</t>
  </si>
  <si>
    <t>Indirect Cost Election</t>
  </si>
  <si>
    <t>Select your indirect cost election from the dropdown menu. All applicants must make an indirect cost election.</t>
  </si>
  <si>
    <t>Time Period of NICRA</t>
  </si>
  <si>
    <t>If you have a Negotiated Indirect Cost Rate Agreement (NICRA), please complete lines 11-13.</t>
  </si>
  <si>
    <t>Issuer of NICRA</t>
  </si>
  <si>
    <t>Indirect Costs Rate</t>
  </si>
  <si>
    <t>(c) Proposed Budget Summary</t>
  </si>
  <si>
    <t>Budget Category</t>
  </si>
  <si>
    <r>
      <rPr>
        <b/>
        <i/>
        <sz val="10"/>
        <rFont val="Aptos"/>
        <family val="2"/>
      </rPr>
      <t>Funding Period 1</t>
    </r>
    <r>
      <rPr>
        <b/>
        <sz val="12"/>
        <rFont val="Aptos"/>
        <family val="2"/>
      </rPr>
      <t xml:space="preserve"> </t>
    </r>
    <r>
      <rPr>
        <b/>
        <i/>
        <sz val="10"/>
        <rFont val="Aptos"/>
        <family val="2"/>
      </rPr>
      <t>(FP 1)</t>
    </r>
    <r>
      <rPr>
        <b/>
        <sz val="12"/>
        <rFont val="Aptos"/>
        <family val="2"/>
      </rPr>
      <t xml:space="preserve"> Proposed Budget</t>
    </r>
  </si>
  <si>
    <r>
      <rPr>
        <b/>
        <i/>
        <sz val="10"/>
        <rFont val="Aptos"/>
        <family val="2"/>
      </rPr>
      <t>Funding Period 2 (FP 2)</t>
    </r>
    <r>
      <rPr>
        <b/>
        <sz val="12"/>
        <rFont val="Aptos"/>
        <family val="2"/>
      </rPr>
      <t xml:space="preserve">
Proposed Budget</t>
    </r>
  </si>
  <si>
    <t>Total 
Proposed Budget</t>
  </si>
  <si>
    <t xml:space="preserve">1. Personnel </t>
  </si>
  <si>
    <t xml:space="preserve">2. Fringe Benefits </t>
  </si>
  <si>
    <t xml:space="preserve">3. Travel </t>
  </si>
  <si>
    <t xml:space="preserve">4. Equipment </t>
  </si>
  <si>
    <t xml:space="preserve">5. Supplies </t>
  </si>
  <si>
    <t xml:space="preserve">6. Contractual Services and Subawards </t>
  </si>
  <si>
    <t xml:space="preserve">7. Consultant Services and Expenses </t>
  </si>
  <si>
    <t xml:space="preserve">8. Occupancy (Rent and Utilities) </t>
  </si>
  <si>
    <t xml:space="preserve">9. Training and Education </t>
  </si>
  <si>
    <t>10. Grant-Specific Line Item (not applicable for this award)</t>
  </si>
  <si>
    <r>
      <t xml:space="preserve">Total Direct Costs (2 CFR 200.413), </t>
    </r>
    <r>
      <rPr>
        <i/>
        <sz val="11"/>
        <color theme="1"/>
        <rFont val="Aptos"/>
        <family val="2"/>
      </rPr>
      <t>Total of Lines 4-13</t>
    </r>
  </si>
  <si>
    <t>11. Total Indirect Costs</t>
  </si>
  <si>
    <t>You may overwrite the total direct costs cells in Line 14 if necessary. Please provide explanation for this revision in the indirect costs narrative.</t>
  </si>
  <si>
    <t>12. Program Narrative</t>
  </si>
  <si>
    <t>Justification</t>
  </si>
  <si>
    <t>1. Personnel</t>
  </si>
  <si>
    <t>2. Fringe Benefits</t>
  </si>
  <si>
    <t>3. Travel</t>
  </si>
  <si>
    <t>4. Equipment</t>
  </si>
  <si>
    <t>5. Supplies</t>
  </si>
  <si>
    <t>6. Contractual Services</t>
  </si>
  <si>
    <t>7. Consultant Services and Expenses</t>
  </si>
  <si>
    <t>8. Occupancy (Rent and Utilities)</t>
  </si>
  <si>
    <t>9. Training and Education</t>
  </si>
  <si>
    <t>10. Grant-Specific Line Item</t>
  </si>
  <si>
    <t>N/A for this award</t>
  </si>
  <si>
    <r>
      <t xml:space="preserve">Item
</t>
    </r>
    <r>
      <rPr>
        <i/>
        <sz val="10"/>
        <color theme="3"/>
        <rFont val="Aptos"/>
        <family val="2"/>
      </rPr>
      <t>(Identify the role of the individual in the project, such as "PSW/PLE" or "Director.")</t>
    </r>
  </si>
  <si>
    <r>
      <t xml:space="preserve">Name
</t>
    </r>
    <r>
      <rPr>
        <i/>
        <sz val="10"/>
        <color theme="3"/>
        <rFont val="Aptos"/>
        <family val="2"/>
      </rPr>
      <t>(Enter the person's name, or enter "TBA" if not yet hired.)</t>
    </r>
  </si>
  <si>
    <r>
      <t xml:space="preserve">FTE T1
</t>
    </r>
    <r>
      <rPr>
        <i/>
        <sz val="10"/>
        <color theme="3"/>
        <rFont val="Aptos"/>
        <family val="2"/>
      </rPr>
      <t>(Enter the effort the personnel will spend on Task 1. Administer Award.)</t>
    </r>
  </si>
  <si>
    <r>
      <t xml:space="preserve">FTE T2
</t>
    </r>
    <r>
      <rPr>
        <i/>
        <sz val="10"/>
        <color theme="3"/>
        <rFont val="Aptos"/>
        <family val="2"/>
      </rPr>
      <t>(Enter the effort the personnel will spend on Task 2.Plan Program.)</t>
    </r>
  </si>
  <si>
    <r>
      <t xml:space="preserve">FTE T3
</t>
    </r>
    <r>
      <rPr>
        <i/>
        <sz val="10"/>
        <color theme="3"/>
        <rFont val="Aptos"/>
        <family val="2"/>
      </rPr>
      <t>(Enter the effort the personnel will spend on Task 3.Implement Program.)</t>
    </r>
  </si>
  <si>
    <r>
      <t xml:space="preserve">FTE T4
</t>
    </r>
    <r>
      <rPr>
        <i/>
        <sz val="10"/>
        <color theme="3"/>
        <rFont val="Aptos"/>
        <family val="2"/>
      </rPr>
      <t>(Enter the effort the personnel will spend on Task 4. Monitor Program.)</t>
    </r>
  </si>
  <si>
    <r>
      <t xml:space="preserve">Annual salary ($)
</t>
    </r>
    <r>
      <rPr>
        <i/>
        <sz val="10"/>
        <color theme="3"/>
        <rFont val="Aptos"/>
        <family val="2"/>
      </rPr>
      <t>(Complete columns G, H, and K if a person is paid a salary OR columns H, I, and K if paid hourly. If applicable, enter the person's annual salary at 100% FTE.)</t>
    </r>
  </si>
  <si>
    <r>
      <t xml:space="preserve">Total FTE (%) on project
</t>
    </r>
    <r>
      <rPr>
        <i/>
        <sz val="10"/>
        <color theme="3"/>
        <rFont val="Aptos"/>
        <family val="2"/>
      </rPr>
      <t>(If applicable, enter the annual amount of effort (FTE) the person will spend on the project.)</t>
    </r>
  </si>
  <si>
    <r>
      <t xml:space="preserve">Hourly wage
</t>
    </r>
    <r>
      <rPr>
        <i/>
        <sz val="10"/>
        <color theme="3"/>
        <rFont val="Aptos"/>
        <family val="2"/>
      </rPr>
      <t xml:space="preserve">(If applicable, enter the person's hourly wage. </t>
    </r>
    <r>
      <rPr>
        <b/>
        <i/>
        <sz val="10"/>
        <color theme="3"/>
        <rFont val="Aptos"/>
        <family val="2"/>
      </rPr>
      <t>Do not enter a salary AND an hourly rate</t>
    </r>
    <r>
      <rPr>
        <i/>
        <sz val="10"/>
        <color theme="3"/>
        <rFont val="Aptos"/>
        <family val="2"/>
      </rPr>
      <t>.)</t>
    </r>
  </si>
  <si>
    <r>
      <t xml:space="preserve">Hours planned per month
</t>
    </r>
    <r>
      <rPr>
        <i/>
        <sz val="10"/>
        <color theme="3"/>
        <rFont val="Aptos"/>
        <family val="2"/>
      </rPr>
      <t>(If paid at an hourly rate, enter the number of hours expected to work each month.)</t>
    </r>
  </si>
  <si>
    <r>
      <t xml:space="preserve">FP 1 
Months employed
</t>
    </r>
    <r>
      <rPr>
        <i/>
        <sz val="10"/>
        <color theme="3"/>
        <rFont val="Aptos"/>
        <family val="2"/>
      </rPr>
      <t>(Enter the number of months employed during funding period 1 (FP 1). The maximum number of months for FP 1 is 7)</t>
    </r>
  </si>
  <si>
    <r>
      <t xml:space="preserve">FP 1 Total Personnel item costs
</t>
    </r>
    <r>
      <rPr>
        <i/>
        <sz val="10"/>
        <color theme="3"/>
        <rFont val="Aptos"/>
        <family val="2"/>
      </rPr>
      <t>(Calculation: G*H*K OR H*I*K)</t>
    </r>
  </si>
  <si>
    <r>
      <t xml:space="preserve">FP 2 
Months employed
</t>
    </r>
    <r>
      <rPr>
        <i/>
        <sz val="10"/>
        <color theme="3"/>
        <rFont val="Aptos"/>
        <family val="2"/>
      </rPr>
      <t>(Enter the number of months employed during funding period 2 (FP 2). This should be a maximum of 12.)</t>
    </r>
  </si>
  <si>
    <r>
      <t xml:space="preserve">FP 2 Total Personnel item costs
</t>
    </r>
    <r>
      <rPr>
        <i/>
        <sz val="10"/>
        <color theme="3"/>
        <rFont val="Aptos"/>
        <family val="2"/>
      </rPr>
      <t>(Calculation: G*H*M OR H*I*M)</t>
    </r>
  </si>
  <si>
    <r>
      <t xml:space="preserve">TOTAL 
Personnel item costs
</t>
    </r>
    <r>
      <rPr>
        <i/>
        <sz val="10"/>
        <color theme="0"/>
        <rFont val="Aptos"/>
        <family val="2"/>
      </rPr>
      <t>(Calculation: L+N)</t>
    </r>
  </si>
  <si>
    <r>
      <t>Name</t>
    </r>
    <r>
      <rPr>
        <i/>
        <sz val="10"/>
        <color theme="3"/>
        <rFont val="Aptos"/>
        <family val="2"/>
      </rPr>
      <t xml:space="preserve"> 
(Populates from Personnel Column B)</t>
    </r>
  </si>
  <si>
    <r>
      <t xml:space="preserve">FP 1 
Base 
</t>
    </r>
    <r>
      <rPr>
        <i/>
        <sz val="10"/>
        <color theme="3"/>
        <rFont val="Aptos"/>
        <family val="2"/>
      </rPr>
      <t>(Populates from Personnel Column M)</t>
    </r>
  </si>
  <si>
    <r>
      <t xml:space="preserve">FP 1 
Fringe rate
</t>
    </r>
    <r>
      <rPr>
        <i/>
        <sz val="10"/>
        <color theme="3"/>
        <rFont val="Aptos"/>
        <family val="2"/>
      </rPr>
      <t>(Enter the fringe rate in decimal form.)</t>
    </r>
  </si>
  <si>
    <r>
      <t xml:space="preserve">FP 1 Total
Fringe item costs </t>
    </r>
    <r>
      <rPr>
        <i/>
        <sz val="10"/>
        <color theme="3"/>
        <rFont val="Aptos"/>
        <family val="2"/>
      </rPr>
      <t>(Calculation: B*C)</t>
    </r>
  </si>
  <si>
    <r>
      <t xml:space="preserve">FP 2 
Base 
</t>
    </r>
    <r>
      <rPr>
        <i/>
        <sz val="10"/>
        <color theme="3"/>
        <rFont val="Aptos"/>
        <family val="2"/>
      </rPr>
      <t xml:space="preserve">(Populates from Personnel Column O) </t>
    </r>
  </si>
  <si>
    <r>
      <t xml:space="preserve">FP 2 
Fringe rate 
</t>
    </r>
    <r>
      <rPr>
        <i/>
        <sz val="10"/>
        <color theme="3"/>
        <rFont val="Aptos"/>
        <family val="2"/>
      </rPr>
      <t>(Enter the fringe rate in decimal form.)</t>
    </r>
  </si>
  <si>
    <r>
      <t xml:space="preserve">FP 2 Total 
Fringe item costs 
</t>
    </r>
    <r>
      <rPr>
        <i/>
        <sz val="10"/>
        <color theme="3"/>
        <rFont val="Aptos"/>
        <family val="2"/>
      </rPr>
      <t>(Calculation: E*F)</t>
    </r>
  </si>
  <si>
    <r>
      <t xml:space="preserve">Total 
Fringe item costs </t>
    </r>
    <r>
      <rPr>
        <i/>
        <sz val="10"/>
        <color theme="0"/>
        <rFont val="Aptos"/>
        <family val="2"/>
      </rPr>
      <t>(Calculation: D+G)</t>
    </r>
  </si>
  <si>
    <r>
      <t xml:space="preserve">Item 
</t>
    </r>
    <r>
      <rPr>
        <i/>
        <sz val="10"/>
        <color theme="3"/>
        <rFont val="Aptos"/>
        <family val="2"/>
      </rPr>
      <t>(Select type of travel reimbursement from dropdown menu. If "other," describe in narrative.)</t>
    </r>
  </si>
  <si>
    <r>
      <t xml:space="preserve">Purpose and location 
</t>
    </r>
    <r>
      <rPr>
        <i/>
        <sz val="10"/>
        <color theme="3"/>
        <rFont val="Aptos"/>
        <family val="2"/>
      </rPr>
      <t>(Describe the activity and its location.)</t>
    </r>
  </si>
  <si>
    <r>
      <t xml:space="preserve">Task allocation
</t>
    </r>
    <r>
      <rPr>
        <i/>
        <sz val="10"/>
        <color theme="3"/>
        <rFont val="Aptos"/>
        <family val="2"/>
      </rPr>
      <t xml:space="preserve">(Select the appropriate project task from the dropdown menu. </t>
    </r>
  </si>
  <si>
    <t>Cost per item</t>
  </si>
  <si>
    <r>
      <t xml:space="preserve">Basis 
</t>
    </r>
    <r>
      <rPr>
        <i/>
        <sz val="10"/>
        <color theme="3"/>
        <rFont val="Aptos"/>
        <family val="2"/>
      </rPr>
      <t>(Identify the appropriate unit, such as mile, day, or fare.)</t>
    </r>
  </si>
  <si>
    <r>
      <t xml:space="preserve">FP 1 
Quantity per person 
</t>
    </r>
    <r>
      <rPr>
        <i/>
        <sz val="10"/>
        <color theme="3"/>
        <rFont val="Aptos"/>
        <family val="2"/>
      </rPr>
      <t>(Number of units in Column E in FP 1. For example, how many miles will a person drive during August 2025, or how many nights will the person stay in a hotel for a training? Except for local mileage, itemize expenses per trip</t>
    </r>
    <r>
      <rPr>
        <sz val="10"/>
        <color theme="3"/>
        <rFont val="Aptos"/>
        <family val="2"/>
      </rPr>
      <t>.</t>
    </r>
    <r>
      <rPr>
        <i/>
        <sz val="10"/>
        <color theme="3"/>
        <rFont val="Aptos"/>
        <family val="2"/>
      </rPr>
      <t>)</t>
    </r>
  </si>
  <si>
    <r>
      <t xml:space="preserve">FP 1 
Number of persons 
</t>
    </r>
    <r>
      <rPr>
        <i/>
        <sz val="10"/>
        <color theme="3"/>
        <rFont val="Aptos"/>
        <family val="2"/>
      </rPr>
      <t>(Number of persons with this expense in FP 1. For example, if you have 4 staff, then all 4 may drive [x] miles during the funding period.)</t>
    </r>
  </si>
  <si>
    <r>
      <t xml:space="preserve">FP 1 Total 
Travel item costs 
</t>
    </r>
    <r>
      <rPr>
        <i/>
        <sz val="10"/>
        <color theme="3"/>
        <rFont val="Aptos"/>
        <family val="2"/>
      </rPr>
      <t>(Calculation: D*F*G)</t>
    </r>
  </si>
  <si>
    <r>
      <t xml:space="preserve">FP 2 
Quantity per person 
</t>
    </r>
    <r>
      <rPr>
        <i/>
        <sz val="10"/>
        <color theme="3"/>
        <rFont val="Aptos"/>
        <family val="2"/>
      </rPr>
      <t>(Number of units in Column E in FP 2)</t>
    </r>
  </si>
  <si>
    <r>
      <t xml:space="preserve">FP 2 
Number of persons 
</t>
    </r>
    <r>
      <rPr>
        <i/>
        <sz val="10"/>
        <color theme="3"/>
        <rFont val="Aptos"/>
        <family val="2"/>
      </rPr>
      <t>(Number of persons with this expense in FP 2)</t>
    </r>
  </si>
  <si>
    <r>
      <t xml:space="preserve">FP 2 Total Travel item costs 
</t>
    </r>
    <r>
      <rPr>
        <i/>
        <sz val="10"/>
        <color theme="3"/>
        <rFont val="Aptos"/>
        <family val="2"/>
      </rPr>
      <t>(Calculation: (D*I*J)</t>
    </r>
  </si>
  <si>
    <r>
      <t xml:space="preserve">TOTAL 
Travel item costs
</t>
    </r>
    <r>
      <rPr>
        <i/>
        <sz val="10"/>
        <color theme="0"/>
        <rFont val="Aptos"/>
        <family val="2"/>
      </rPr>
      <t>(Calculation: H+K)</t>
    </r>
  </si>
  <si>
    <r>
      <t xml:space="preserve">Item 
</t>
    </r>
    <r>
      <rPr>
        <i/>
        <sz val="10"/>
        <color theme="3"/>
        <rFont val="Aptos"/>
        <family val="2"/>
      </rPr>
      <t>(Provide a description of the equipment to be purchased.)</t>
    </r>
  </si>
  <si>
    <r>
      <t xml:space="preserve">Task allocation
</t>
    </r>
    <r>
      <rPr>
        <i/>
        <sz val="10"/>
        <color theme="3"/>
        <rFont val="Aptos"/>
        <family val="2"/>
      </rPr>
      <t>(Select the appropriate project task from the dropdown menu.)</t>
    </r>
  </si>
  <si>
    <r>
      <t xml:space="preserve">FP 1 
Quantity 
</t>
    </r>
    <r>
      <rPr>
        <i/>
        <sz val="10"/>
        <color theme="3"/>
        <rFont val="Aptos"/>
        <family val="2"/>
      </rPr>
      <t>(Number of items in FP 1)</t>
    </r>
  </si>
  <si>
    <r>
      <t xml:space="preserve">FP1 Total
Equipment item costs
</t>
    </r>
    <r>
      <rPr>
        <i/>
        <sz val="10"/>
        <color theme="3"/>
        <rFont val="Aptos"/>
        <family val="2"/>
      </rPr>
      <t>(Calculation: (C*D)</t>
    </r>
  </si>
  <si>
    <r>
      <t>FP 2 
Quantity</t>
    </r>
    <r>
      <rPr>
        <i/>
        <sz val="10"/>
        <color theme="3"/>
        <rFont val="Aptos"/>
        <family val="2"/>
      </rPr>
      <t xml:space="preserve">
(Number of items in FP 2)</t>
    </r>
  </si>
  <si>
    <r>
      <t xml:space="preserve">FP2 Total
Equipment item costs </t>
    </r>
    <r>
      <rPr>
        <i/>
        <sz val="10"/>
        <color theme="3"/>
        <rFont val="Aptos"/>
        <family val="2"/>
      </rPr>
      <t>(Calculation: C*F)</t>
    </r>
  </si>
  <si>
    <r>
      <t xml:space="preserve">TOTAL 
Equipment item costs
</t>
    </r>
    <r>
      <rPr>
        <i/>
        <sz val="10"/>
        <color theme="0"/>
        <rFont val="Aptos"/>
        <family val="2"/>
      </rPr>
      <t>(Calculation: (E+G)</t>
    </r>
  </si>
  <si>
    <r>
      <t xml:space="preserve">Item/description
</t>
    </r>
    <r>
      <rPr>
        <i/>
        <sz val="10"/>
        <color theme="3"/>
        <rFont val="Aptos"/>
        <family val="2"/>
      </rPr>
      <t>(Description of expendable supplies needed to support program objectives.)</t>
    </r>
  </si>
  <si>
    <t>Cost or rate</t>
  </si>
  <si>
    <r>
      <t xml:space="preserve">Basis 
</t>
    </r>
    <r>
      <rPr>
        <i/>
        <sz val="10"/>
        <color theme="3"/>
        <rFont val="Aptos"/>
        <family val="2"/>
      </rPr>
      <t>(Identify the appropriate unit, such as item, page, or package.)</t>
    </r>
  </si>
  <si>
    <r>
      <t xml:space="preserve">FP 1
Quantity
</t>
    </r>
    <r>
      <rPr>
        <i/>
        <sz val="10"/>
        <color theme="3"/>
        <rFont val="Aptos"/>
        <family val="2"/>
      </rPr>
      <t>(Number of units in FP 1)</t>
    </r>
  </si>
  <si>
    <r>
      <t xml:space="preserve">FP 1 Total 
Supplies item costs
</t>
    </r>
    <r>
      <rPr>
        <i/>
        <sz val="10"/>
        <color theme="3"/>
        <rFont val="Aptos"/>
        <family val="2"/>
      </rPr>
      <t>(Calculation: (C*E)</t>
    </r>
  </si>
  <si>
    <r>
      <t xml:space="preserve">FP 2
Quantity
</t>
    </r>
    <r>
      <rPr>
        <i/>
        <sz val="10"/>
        <color theme="3"/>
        <rFont val="Aptos"/>
        <family val="2"/>
      </rPr>
      <t>(Number of units in FP 2)</t>
    </r>
  </si>
  <si>
    <r>
      <t xml:space="preserve">FP 2 Total 
Supplies item costs
</t>
    </r>
    <r>
      <rPr>
        <i/>
        <sz val="10"/>
        <color theme="3"/>
        <rFont val="Aptos"/>
        <family val="2"/>
      </rPr>
      <t>(Calculation: C*G)</t>
    </r>
  </si>
  <si>
    <r>
      <t xml:space="preserve">TOTAL 
Supplies item costs
</t>
    </r>
    <r>
      <rPr>
        <i/>
        <sz val="10"/>
        <color theme="0"/>
        <rFont val="Aptos"/>
        <family val="2"/>
      </rPr>
      <t>(Calculation F+H)</t>
    </r>
  </si>
  <si>
    <r>
      <t xml:space="preserve">Item 
</t>
    </r>
    <r>
      <rPr>
        <i/>
        <sz val="10"/>
        <color theme="3"/>
        <rFont val="Aptos"/>
        <family val="2"/>
      </rPr>
      <t>(Provide a description of the product or service to be procured by contract.)</t>
    </r>
  </si>
  <si>
    <r>
      <t xml:space="preserve">Name 
</t>
    </r>
    <r>
      <rPr>
        <i/>
        <sz val="10"/>
        <color theme="3"/>
        <rFont val="Aptos"/>
        <family val="2"/>
      </rPr>
      <t>(Enter the name of the person or vendor.)</t>
    </r>
  </si>
  <si>
    <r>
      <t xml:space="preserve">FP 1 Total Contractual services costs 
</t>
    </r>
    <r>
      <rPr>
        <i/>
        <sz val="10"/>
        <color theme="3"/>
        <rFont val="Aptos"/>
        <family val="2"/>
      </rPr>
      <t>(Enter FP 1 costs</t>
    </r>
    <r>
      <rPr>
        <sz val="10"/>
        <color theme="3"/>
        <rFont val="Aptos"/>
        <family val="2"/>
      </rPr>
      <t>.)</t>
    </r>
  </si>
  <si>
    <r>
      <t xml:space="preserve">FP 2 Total Contractual services costs 
</t>
    </r>
    <r>
      <rPr>
        <i/>
        <sz val="10"/>
        <color theme="3"/>
        <rFont val="Aptos"/>
        <family val="2"/>
      </rPr>
      <t>(Enter FP 2 costs.)</t>
    </r>
  </si>
  <si>
    <r>
      <t xml:space="preserve">TOTAL Contractual Item Costs
</t>
    </r>
    <r>
      <rPr>
        <i/>
        <sz val="10"/>
        <color theme="0"/>
        <rFont val="Aptos"/>
        <family val="2"/>
      </rPr>
      <t>(Calculation: D+E)</t>
    </r>
  </si>
  <si>
    <r>
      <t xml:space="preserve">Name of organization or consultant 
</t>
    </r>
    <r>
      <rPr>
        <i/>
        <sz val="10"/>
        <color theme="3"/>
        <rFont val="Aptos"/>
        <family val="2"/>
      </rPr>
      <t>(Enter name, if known.)</t>
    </r>
  </si>
  <si>
    <r>
      <t xml:space="preserve">Item
</t>
    </r>
    <r>
      <rPr>
        <i/>
        <sz val="10"/>
        <color theme="3"/>
        <rFont val="Aptos"/>
        <family val="2"/>
      </rPr>
      <t>(Describe the service to be provided or expense to be paid.)</t>
    </r>
  </si>
  <si>
    <r>
      <t xml:space="preserve">Category 
</t>
    </r>
    <r>
      <rPr>
        <i/>
        <sz val="10"/>
        <color theme="3"/>
        <rFont val="Aptos"/>
        <family val="2"/>
      </rPr>
      <t>(Select "Service" or "Travel expense" from the dropdown menu.)</t>
    </r>
  </si>
  <si>
    <r>
      <t xml:space="preserve">Travel
</t>
    </r>
    <r>
      <rPr>
        <i/>
        <sz val="10"/>
        <color theme="3"/>
        <rFont val="Aptos"/>
        <family val="2"/>
      </rPr>
      <t>(If travel, select the relevant type from the dropdown menu.)</t>
    </r>
  </si>
  <si>
    <r>
      <t xml:space="preserve">Basis 
</t>
    </r>
    <r>
      <rPr>
        <i/>
        <sz val="10"/>
        <color theme="3"/>
        <rFont val="Aptos"/>
        <family val="2"/>
      </rPr>
      <t>(Identify the appropriate unit, such as day, miles, fare, etc.)</t>
    </r>
  </si>
  <si>
    <r>
      <t xml:space="preserve">FP 1 
Quantity 
</t>
    </r>
    <r>
      <rPr>
        <i/>
        <sz val="10"/>
        <color theme="3"/>
        <rFont val="Aptos"/>
        <family val="2"/>
      </rPr>
      <t>(Total number of units)</t>
    </r>
  </si>
  <si>
    <r>
      <t xml:space="preserve">FP 1 
Consultant item costs
</t>
    </r>
    <r>
      <rPr>
        <i/>
        <sz val="10"/>
        <color theme="3"/>
        <rFont val="Aptos"/>
        <family val="2"/>
      </rPr>
      <t>(Calculation: F*H)</t>
    </r>
  </si>
  <si>
    <r>
      <t xml:space="preserve">FP 2 
Quantity
</t>
    </r>
    <r>
      <rPr>
        <i/>
        <sz val="10"/>
        <color theme="3"/>
        <rFont val="Aptos"/>
        <family val="2"/>
      </rPr>
      <t>(Total number of units)</t>
    </r>
  </si>
  <si>
    <r>
      <t xml:space="preserve">FP 2
Consultant item costs
</t>
    </r>
    <r>
      <rPr>
        <i/>
        <sz val="10"/>
        <color theme="3"/>
        <rFont val="Aptos"/>
        <family val="2"/>
      </rPr>
      <t>(Calculation: (F*J)</t>
    </r>
  </si>
  <si>
    <r>
      <t xml:space="preserve">Total 
Consultant item costs
</t>
    </r>
    <r>
      <rPr>
        <i/>
        <sz val="10"/>
        <color theme="0"/>
        <rFont val="Aptos"/>
        <family val="2"/>
      </rPr>
      <t>(Calculation: I+K)</t>
    </r>
  </si>
  <si>
    <t>Item</t>
  </si>
  <si>
    <r>
      <t xml:space="preserve">Project task allocation
</t>
    </r>
    <r>
      <rPr>
        <i/>
        <sz val="10"/>
        <color theme="3"/>
        <rFont val="Aptos"/>
        <family val="2"/>
      </rPr>
      <t>(Select the appropriate project task from the dropdown menu.)</t>
    </r>
  </si>
  <si>
    <t>Cost or rate per unit</t>
  </si>
  <si>
    <r>
      <t xml:space="preserve">Basis 
</t>
    </r>
    <r>
      <rPr>
        <i/>
        <sz val="10"/>
        <color theme="3"/>
        <rFont val="Aptos"/>
        <family val="2"/>
      </rPr>
      <t>(Identify the appropriate unit, such as day or month.)</t>
    </r>
  </si>
  <si>
    <t>FP 1 
Length of time</t>
  </si>
  <si>
    <r>
      <t xml:space="preserve">FP 1 
Occupancy cost
</t>
    </r>
    <r>
      <rPr>
        <i/>
        <sz val="10"/>
        <color theme="3"/>
        <rFont val="Aptos"/>
        <family val="2"/>
      </rPr>
      <t>(Calculation: C*E)</t>
    </r>
  </si>
  <si>
    <t>FP 2 
Length of time</t>
  </si>
  <si>
    <r>
      <t xml:space="preserve">FP 2 
Occupancy cost
</t>
    </r>
    <r>
      <rPr>
        <i/>
        <sz val="10"/>
        <color theme="3"/>
        <rFont val="Aptos"/>
        <family val="2"/>
      </rPr>
      <t>(Calculation: C*G)</t>
    </r>
  </si>
  <si>
    <r>
      <t xml:space="preserve">TOTAL 
Occupancy cost
</t>
    </r>
    <r>
      <rPr>
        <i/>
        <sz val="10"/>
        <color theme="0"/>
        <rFont val="Aptos"/>
        <family val="2"/>
      </rPr>
      <t>(Calculation: F+H)</t>
    </r>
  </si>
  <si>
    <t>Item/description</t>
  </si>
  <si>
    <r>
      <t xml:space="preserve">Cost/rate per item
</t>
    </r>
    <r>
      <rPr>
        <i/>
        <sz val="10"/>
        <color theme="3"/>
        <rFont val="Aptos"/>
        <family val="2"/>
      </rPr>
      <t>(Cost per unit)</t>
    </r>
  </si>
  <si>
    <r>
      <t xml:space="preserve">Basis 
</t>
    </r>
    <r>
      <rPr>
        <i/>
        <sz val="10"/>
        <color theme="3"/>
        <rFont val="Aptos"/>
        <family val="2"/>
      </rPr>
      <t>(Identify the appropriate unit.)</t>
    </r>
  </si>
  <si>
    <r>
      <t xml:space="preserve">FP 1 
Quantity 
</t>
    </r>
    <r>
      <rPr>
        <i/>
        <sz val="10"/>
        <color theme="3"/>
        <rFont val="Aptos"/>
        <family val="2"/>
      </rPr>
      <t>(Number of persons or length of time)</t>
    </r>
  </si>
  <si>
    <r>
      <t xml:space="preserve">FP 1 
Training and education cost
</t>
    </r>
    <r>
      <rPr>
        <i/>
        <sz val="10"/>
        <color theme="3"/>
        <rFont val="Aptos"/>
        <family val="2"/>
      </rPr>
      <t>(Calculation: B*D)</t>
    </r>
  </si>
  <si>
    <r>
      <t xml:space="preserve">FP 2 
Quantity 
</t>
    </r>
    <r>
      <rPr>
        <i/>
        <sz val="10"/>
        <color theme="3"/>
        <rFont val="Aptos"/>
        <family val="2"/>
      </rPr>
      <t>(Number of persons or length of time)</t>
    </r>
  </si>
  <si>
    <r>
      <t xml:space="preserve">FP 2 
Training and education cost
</t>
    </r>
    <r>
      <rPr>
        <i/>
        <sz val="10"/>
        <color theme="3"/>
        <rFont val="Aptos"/>
        <family val="2"/>
      </rPr>
      <t>(Calculation: B*F)</t>
    </r>
  </si>
  <si>
    <r>
      <t xml:space="preserve">TOTAL
Training and education cost
</t>
    </r>
    <r>
      <rPr>
        <i/>
        <sz val="10"/>
        <color theme="0"/>
        <rFont val="Aptos"/>
        <family val="2"/>
      </rPr>
      <t>(Calculation: E+G)</t>
    </r>
  </si>
  <si>
    <t>10. Grant-Specific Line Item - Not applicable</t>
  </si>
  <si>
    <r>
      <t xml:space="preserve">Item/description
</t>
    </r>
    <r>
      <rPr>
        <i/>
        <sz val="10"/>
        <color theme="3"/>
        <rFont val="Aptos"/>
        <family val="2"/>
      </rPr>
      <t>(List proposed costs for services that are inaccessible to the population. A more detailed budget will be requested following completion of needs assessment. The maximum amount of award that can be used for this task is 20%.)</t>
    </r>
  </si>
  <si>
    <t>FP 1 
Quantity</t>
  </si>
  <si>
    <r>
      <t xml:space="preserve">FP 1 
Proposed services costs </t>
    </r>
    <r>
      <rPr>
        <i/>
        <sz val="10"/>
        <color theme="3"/>
        <rFont val="Aptos"/>
        <family val="2"/>
      </rPr>
      <t>(Calculation: B*D)</t>
    </r>
  </si>
  <si>
    <t>FP 2 
Quantity</t>
  </si>
  <si>
    <r>
      <t xml:space="preserve">FP 2 
Proposed services costs
</t>
    </r>
    <r>
      <rPr>
        <i/>
        <sz val="10"/>
        <color theme="3"/>
        <rFont val="Aptos"/>
        <family val="2"/>
      </rPr>
      <t>(Calculation: B*F)</t>
    </r>
  </si>
  <si>
    <r>
      <t xml:space="preserve">TOTAL 
Proposed services costs
</t>
    </r>
    <r>
      <rPr>
        <i/>
        <sz val="10"/>
        <color theme="0"/>
        <rFont val="Aptos"/>
        <family val="2"/>
      </rPr>
      <t>(Calculation: E+G)</t>
    </r>
  </si>
  <si>
    <r>
      <t xml:space="preserve">FP 1 
Base 
</t>
    </r>
    <r>
      <rPr>
        <i/>
        <sz val="10"/>
        <color theme="3"/>
        <rFont val="Aptos"/>
        <family val="2"/>
      </rPr>
      <t>(Enter base rate for FP 1. Explain calculation in program narrative.)</t>
    </r>
  </si>
  <si>
    <r>
      <t xml:space="preserve">FP 1 
Rate
</t>
    </r>
    <r>
      <rPr>
        <i/>
        <sz val="10"/>
        <color theme="3"/>
        <rFont val="Aptos"/>
        <family val="2"/>
      </rPr>
      <t>(Populated from indirect costs rate entered on Applicant Information table. Enter the rate there FIRST.)</t>
    </r>
  </si>
  <si>
    <r>
      <t xml:space="preserve">FP1 
Total indirect costs
</t>
    </r>
    <r>
      <rPr>
        <i/>
        <sz val="10"/>
        <color theme="3"/>
        <rFont val="Aptos"/>
        <family val="2"/>
      </rPr>
      <t>(Calculation: A*B)</t>
    </r>
  </si>
  <si>
    <r>
      <t xml:space="preserve">FP 2 
Base
</t>
    </r>
    <r>
      <rPr>
        <i/>
        <sz val="10"/>
        <color theme="3"/>
        <rFont val="Aptos"/>
        <family val="2"/>
      </rPr>
      <t>(Enter base rate for FP 2. Explain calculation in program narrative.)</t>
    </r>
  </si>
  <si>
    <r>
      <t xml:space="preserve">FP 2 
Rate
</t>
    </r>
    <r>
      <rPr>
        <i/>
        <sz val="10"/>
        <color theme="3"/>
        <rFont val="Aptos"/>
        <family val="2"/>
      </rPr>
      <t>(Populated from indirect costs rate entered on Applicant Information table.)</t>
    </r>
  </si>
  <si>
    <r>
      <t xml:space="preserve">FP2 
Total indirect costs
</t>
    </r>
    <r>
      <rPr>
        <i/>
        <sz val="10"/>
        <color theme="3"/>
        <rFont val="Aptos"/>
        <family val="2"/>
      </rPr>
      <t>(Calculation: (D*E)</t>
    </r>
  </si>
  <si>
    <r>
      <t xml:space="preserve">TOTAL 
Indirect costs 
</t>
    </r>
    <r>
      <rPr>
        <i/>
        <sz val="10"/>
        <color theme="3"/>
        <rFont val="Aptos"/>
        <family val="2"/>
      </rPr>
      <t>(Calculation: C+F)</t>
    </r>
  </si>
  <si>
    <t>12. Advance Payment Request Cash Budget</t>
  </si>
  <si>
    <t>Dec-25</t>
  </si>
  <si>
    <t>Jan-26</t>
  </si>
  <si>
    <t>Feb-26</t>
  </si>
  <si>
    <t>Mar-26</t>
  </si>
  <si>
    <t>Apr-26</t>
  </si>
  <si>
    <t>May-26</t>
  </si>
  <si>
    <t>Jun-26</t>
  </si>
  <si>
    <t>10. Recovery Support Supplies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</si>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</sst>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_(&quot;$&quot;* #,##0_);_(&quot;$&quot;* \(#,##0\);_(&quot;$&quot;* &quot;-&quot;??_);_(@_)"/>
    <numFmt numFmtId="165" formatCode="&quot;$&quot;#,##0.00"/>
    <numFmt numFmtId="166" formatCode="&quot;$&quot;#,##0"/>
  </numFmts>
  <fonts count="42" x14ac:knownFonts="1">
    <font>
      <sz val="12"/>
      <color theme="1"/>
      <name val="Arial"/>
      <family val="2"/>
    </font>
    <font>
      <sz val="11"/>
      <color theme="1"/>
      <name val="Segoe UI"/>
      <family val="2"/>
      <scheme val="minor"/>
    </font>
    <font>
      <sz val="11"/>
      <color theme="1"/>
      <name val="Segoe UI"/>
      <family val="2"/>
      <scheme val="minor"/>
    </font>
    <font>
      <b/>
      <sz val="11"/>
      <color theme="1"/>
      <name val="Segoe UI"/>
      <family val="2"/>
      <scheme val="minor"/>
    </font>
    <font>
      <sz val="12"/>
      <color theme="1"/>
      <name val="Segoe UI"/>
      <family val="2"/>
      <scheme val="minor"/>
    </font>
    <font>
      <b/>
      <sz val="11"/>
      <name val="Segoe UI"/>
      <family val="2"/>
      <scheme val="minor"/>
    </font>
    <font>
      <sz val="8"/>
      <name val="Segoe UI"/>
      <family val="2"/>
      <scheme val="minor"/>
    </font>
    <font>
      <b/>
      <sz val="11"/>
      <color theme="3"/>
      <name val="Segoe UI"/>
      <family val="2"/>
      <scheme val="minor"/>
    </font>
    <font>
      <b/>
      <sz val="14"/>
      <name val="Arial"/>
      <family val="2"/>
    </font>
    <font>
      <b/>
      <sz val="11"/>
      <color theme="3"/>
      <name val="Arial"/>
      <family val="2"/>
    </font>
    <font>
      <u/>
      <sz val="12"/>
      <color theme="10"/>
      <name val="Segoe UI"/>
      <family val="2"/>
      <scheme val="minor"/>
    </font>
    <font>
      <b/>
      <sz val="12"/>
      <color theme="3"/>
      <name val="Arial"/>
      <family val="2"/>
    </font>
    <font>
      <b/>
      <sz val="14"/>
      <color theme="0"/>
      <name val="Arial"/>
      <family val="2"/>
    </font>
    <font>
      <sz val="8"/>
      <name val="Arial"/>
      <family val="2"/>
    </font>
    <font>
      <b/>
      <sz val="14"/>
      <color theme="0"/>
      <name val="Aptos"/>
      <family val="2"/>
    </font>
    <font>
      <sz val="11"/>
      <color theme="1"/>
      <name val="Aptos"/>
      <family val="2"/>
    </font>
    <font>
      <b/>
      <sz val="12"/>
      <color theme="3"/>
      <name val="Aptos"/>
      <family val="2"/>
    </font>
    <font>
      <sz val="12"/>
      <color theme="1"/>
      <name val="Aptos"/>
      <family val="2"/>
    </font>
    <font>
      <b/>
      <sz val="12"/>
      <color theme="1"/>
      <name val="Aptos"/>
      <family val="2"/>
    </font>
    <font>
      <b/>
      <u/>
      <sz val="12"/>
      <color theme="10"/>
      <name val="Aptos"/>
      <family val="2"/>
    </font>
    <font>
      <b/>
      <sz val="12"/>
      <color theme="0"/>
      <name val="Aptos"/>
      <family val="2"/>
    </font>
    <font>
      <b/>
      <sz val="12"/>
      <name val="Aptos"/>
      <family val="2"/>
    </font>
    <font>
      <b/>
      <i/>
      <sz val="10"/>
      <name val="Aptos"/>
      <family val="2"/>
    </font>
    <font>
      <i/>
      <sz val="11"/>
      <color theme="1"/>
      <name val="Aptos"/>
      <family val="2"/>
    </font>
    <font>
      <b/>
      <sz val="11"/>
      <color theme="0"/>
      <name val="Aptos"/>
      <family val="2"/>
    </font>
    <font>
      <sz val="10"/>
      <color theme="1"/>
      <name val="Aptos"/>
      <family val="2"/>
    </font>
    <font>
      <sz val="12"/>
      <color theme="0"/>
      <name val="Aptos"/>
      <family val="2"/>
    </font>
    <font>
      <b/>
      <sz val="10"/>
      <color theme="1"/>
      <name val="Aptos"/>
      <family val="2"/>
    </font>
    <font>
      <i/>
      <sz val="10"/>
      <color theme="3"/>
      <name val="Aptos"/>
      <family val="2"/>
    </font>
    <font>
      <b/>
      <i/>
      <sz val="10"/>
      <color theme="3"/>
      <name val="Aptos"/>
      <family val="2"/>
    </font>
    <font>
      <i/>
      <sz val="10"/>
      <color theme="0"/>
      <name val="Aptos"/>
      <family val="2"/>
    </font>
    <font>
      <sz val="12"/>
      <name val="Aptos"/>
      <family val="2"/>
    </font>
    <font>
      <sz val="10"/>
      <color theme="3"/>
      <name val="Aptos"/>
      <family val="2"/>
    </font>
    <font>
      <i/>
      <sz val="12"/>
      <color theme="0"/>
      <name val="Aptos"/>
      <family val="2"/>
    </font>
    <font>
      <sz val="11"/>
      <color theme="0"/>
      <name val="Aptos"/>
      <family val="2"/>
    </font>
    <font>
      <sz val="12"/>
      <color rgb="FF000000"/>
      <name val="Aptos"/>
      <family val="2"/>
    </font>
    <font>
      <b/>
      <sz val="11"/>
      <name val="Aptos"/>
      <family val="2"/>
    </font>
    <font>
      <sz val="11"/>
      <name val="Aptos"/>
      <family val="2"/>
    </font>
    <font>
      <sz val="12"/>
      <color theme="3"/>
      <name val="Aptos"/>
      <family val="2"/>
    </font>
    <font>
      <i/>
      <sz val="12"/>
      <color theme="1"/>
      <name val="Aptos"/>
      <family val="2"/>
    </font>
    <font>
      <b/>
      <sz val="14"/>
      <name val="Aptos"/>
      <family val="2"/>
    </font>
    <font>
      <b/>
      <sz val="16"/>
      <color theme="0"/>
      <name val="Aptos"/>
      <family val="2"/>
    </font>
  </fonts>
  <fills count="14">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0D7"/>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tint="-0.499984740745262"/>
        <bgColor indexed="64"/>
      </patternFill>
    </fill>
    <fill>
      <patternFill patternType="solid">
        <fgColor theme="0" tint="-4.9989318521683403E-2"/>
        <bgColor indexed="64"/>
      </patternFill>
    </fill>
  </fills>
  <borders count="18">
    <border>
      <left/>
      <right/>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theme="4" tint="0.3999755851924192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right style="medium">
        <color indexed="64"/>
      </right>
      <top/>
      <bottom style="medium">
        <color indexed="64"/>
      </bottom>
      <diagonal/>
    </border>
    <border>
      <left/>
      <right style="hair">
        <color indexed="64"/>
      </right>
      <top/>
      <bottom/>
      <diagonal/>
    </border>
  </borders>
  <cellStyleXfs count="10">
    <xf numFmtId="0" fontId="0" fillId="0" borderId="0">
      <alignment vertical="center"/>
      <protection locked="0"/>
    </xf>
    <xf numFmtId="44" fontId="4" fillId="0" borderId="0" applyFont="0" applyFill="0" applyBorder="0" applyAlignment="0" applyProtection="0"/>
    <xf numFmtId="9" fontId="4" fillId="0" borderId="0" applyFont="0" applyFill="0" applyBorder="0" applyAlignment="0" applyProtection="0"/>
    <xf numFmtId="0" fontId="12" fillId="4" borderId="0" applyNumberFormat="0">
      <alignment horizontal="left"/>
    </xf>
    <xf numFmtId="0" fontId="11" fillId="8" borderId="0" applyNumberFormat="0">
      <alignment horizontal="left" vertical="center" wrapText="1"/>
    </xf>
    <xf numFmtId="0" fontId="3" fillId="0" borderId="1" applyNumberFormat="0" applyAlignment="0" applyProtection="0"/>
    <xf numFmtId="0" fontId="8" fillId="9" borderId="7" applyNumberFormat="0" applyProtection="0">
      <alignment vertical="center"/>
    </xf>
    <xf numFmtId="0" fontId="7" fillId="0" borderId="0" applyNumberFormat="0" applyFill="0" applyBorder="0" applyAlignment="0" applyProtection="0"/>
    <xf numFmtId="0" fontId="9" fillId="6" borderId="3" applyNumberFormat="0" applyBorder="0" applyAlignment="0"/>
    <xf numFmtId="0" fontId="10" fillId="0" borderId="0" applyNumberFormat="0" applyFill="0" applyBorder="0" applyAlignment="0" applyProtection="0">
      <alignment vertical="center"/>
    </xf>
  </cellStyleXfs>
  <cellXfs count="244">
    <xf numFmtId="0" fontId="0" fillId="0" borderId="0" xfId="0">
      <alignment vertical="center"/>
      <protection locked="0"/>
    </xf>
    <xf numFmtId="0" fontId="3" fillId="0" borderId="0" xfId="0" applyFont="1">
      <alignment vertical="center"/>
      <protection locked="0"/>
    </xf>
    <xf numFmtId="0" fontId="2" fillId="0" borderId="0" xfId="0" applyFont="1">
      <alignment vertical="center"/>
      <protection locked="0"/>
    </xf>
    <xf numFmtId="0" fontId="5" fillId="0" borderId="0" xfId="0" applyFont="1">
      <alignment vertical="center"/>
      <protection locked="0"/>
    </xf>
    <xf numFmtId="0" fontId="1" fillId="0" borderId="0" xfId="0" applyFont="1">
      <alignment vertical="center"/>
      <protection locked="0"/>
    </xf>
    <xf numFmtId="0" fontId="16" fillId="7" borderId="6" xfId="4" applyFont="1" applyFill="1" applyBorder="1" applyAlignment="1">
      <alignment horizontal="center" vertical="center" wrapText="1"/>
    </xf>
    <xf numFmtId="0" fontId="16" fillId="7" borderId="6" xfId="4" applyFont="1" applyFill="1" applyBorder="1">
      <alignment horizontal="left" vertical="center" wrapText="1"/>
    </xf>
    <xf numFmtId="0" fontId="17" fillId="0" borderId="2" xfId="0" applyFont="1" applyBorder="1" applyAlignment="1" applyProtection="1">
      <alignment horizontal="center" vertical="center"/>
    </xf>
    <xf numFmtId="0" fontId="17" fillId="6" borderId="2" xfId="0" applyFont="1" applyFill="1" applyBorder="1" applyAlignment="1" applyProtection="1">
      <alignment horizontal="center" vertical="center"/>
    </xf>
    <xf numFmtId="0" fontId="17" fillId="0" borderId="4" xfId="0" applyFont="1" applyBorder="1" applyAlignment="1" applyProtection="1">
      <alignment horizontal="center" vertical="center"/>
    </xf>
    <xf numFmtId="0" fontId="20" fillId="4" borderId="0" xfId="4" applyFont="1" applyFill="1">
      <alignment horizontal="left" vertical="center" wrapText="1"/>
    </xf>
    <xf numFmtId="0" fontId="14" fillId="4" borderId="0" xfId="3" applyFont="1">
      <alignment horizontal="left"/>
    </xf>
    <xf numFmtId="0" fontId="17" fillId="0" borderId="0" xfId="0" applyFont="1" applyProtection="1">
      <alignment vertical="center"/>
    </xf>
    <xf numFmtId="0" fontId="21" fillId="7" borderId="2" xfId="6" applyFont="1" applyFill="1" applyBorder="1" applyAlignment="1" applyProtection="1">
      <alignment vertical="center" wrapText="1"/>
    </xf>
    <xf numFmtId="0" fontId="20" fillId="12" borderId="5" xfId="6" applyFont="1" applyFill="1" applyBorder="1" applyAlignment="1" applyProtection="1">
      <alignment vertical="center" wrapText="1"/>
    </xf>
    <xf numFmtId="44" fontId="17" fillId="6" borderId="6" xfId="0" applyNumberFormat="1" applyFont="1" applyFill="1" applyBorder="1" applyProtection="1">
      <alignment vertical="center"/>
    </xf>
    <xf numFmtId="44" fontId="17" fillId="6" borderId="10" xfId="0" applyNumberFormat="1" applyFont="1" applyFill="1" applyBorder="1" applyProtection="1">
      <alignment vertical="center"/>
    </xf>
    <xf numFmtId="44" fontId="17" fillId="8" borderId="2" xfId="0" applyNumberFormat="1" applyFont="1" applyFill="1" applyBorder="1" applyProtection="1">
      <alignment vertical="center"/>
    </xf>
    <xf numFmtId="44" fontId="17" fillId="6" borderId="2" xfId="0" applyNumberFormat="1" applyFont="1" applyFill="1" applyBorder="1" applyProtection="1">
      <alignment vertical="center"/>
    </xf>
    <xf numFmtId="44" fontId="17" fillId="6" borderId="4" xfId="0" applyNumberFormat="1" applyFont="1" applyFill="1" applyBorder="1" applyProtection="1">
      <alignment vertical="center"/>
    </xf>
    <xf numFmtId="44" fontId="17" fillId="0" borderId="2" xfId="0" applyNumberFormat="1" applyFont="1" applyBorder="1">
      <alignment vertical="center"/>
      <protection locked="0"/>
    </xf>
    <xf numFmtId="44" fontId="17" fillId="6" borderId="5" xfId="0" applyNumberFormat="1" applyFont="1" applyFill="1" applyBorder="1" applyProtection="1">
      <alignment vertical="center"/>
    </xf>
    <xf numFmtId="44" fontId="17" fillId="6" borderId="11" xfId="0" applyNumberFormat="1" applyFont="1" applyFill="1" applyBorder="1" applyProtection="1">
      <alignment vertical="center"/>
    </xf>
    <xf numFmtId="164" fontId="24" fillId="4" borderId="11" xfId="0" applyNumberFormat="1" applyFont="1" applyFill="1" applyBorder="1" applyAlignment="1" applyProtection="1">
      <alignment horizontal="left" vertical="center" wrapText="1" indent="1"/>
    </xf>
    <xf numFmtId="0" fontId="17" fillId="0" borderId="0" xfId="0" applyFont="1" applyAlignment="1" applyProtection="1">
      <alignment horizontal="right" vertical="center"/>
    </xf>
    <xf numFmtId="164" fontId="17" fillId="0" borderId="0" xfId="0" applyNumberFormat="1" applyFont="1" applyProtection="1">
      <alignment vertical="center"/>
    </xf>
    <xf numFmtId="0" fontId="16" fillId="0" borderId="11" xfId="4" applyFont="1" applyFill="1" applyBorder="1">
      <alignment horizontal="left" vertical="center" wrapText="1"/>
    </xf>
    <xf numFmtId="0" fontId="26" fillId="0" borderId="0" xfId="0" applyFont="1" applyProtection="1">
      <alignment vertical="center"/>
    </xf>
    <xf numFmtId="0" fontId="20" fillId="4" borderId="7" xfId="6" applyFont="1" applyFill="1">
      <alignment vertical="center"/>
    </xf>
    <xf numFmtId="0" fontId="20" fillId="4" borderId="0" xfId="3" applyFont="1" applyAlignment="1">
      <alignment wrapText="1"/>
    </xf>
    <xf numFmtId="0" fontId="17" fillId="0" borderId="0" xfId="0" applyFont="1" applyAlignment="1" applyProtection="1">
      <alignment horizontal="center" vertical="center"/>
    </xf>
    <xf numFmtId="0" fontId="18" fillId="0" borderId="0" xfId="0" applyFont="1" applyProtection="1">
      <alignment vertical="center"/>
    </xf>
    <xf numFmtId="0" fontId="18" fillId="0" borderId="0" xfId="0" applyFont="1" applyAlignment="1" applyProtection="1">
      <alignment vertical="center" wrapText="1"/>
    </xf>
    <xf numFmtId="0" fontId="27" fillId="0" borderId="0" xfId="0" applyFont="1" applyAlignment="1">
      <alignment vertical="top" wrapText="1"/>
      <protection locked="0"/>
    </xf>
    <xf numFmtId="0" fontId="17" fillId="0" borderId="0" xfId="0" applyFont="1" applyAlignment="1">
      <alignment vertical="center" wrapText="1"/>
      <protection locked="0"/>
    </xf>
    <xf numFmtId="0" fontId="17" fillId="0" borderId="0" xfId="0" applyFont="1" applyAlignment="1">
      <alignment vertical="top" wrapText="1"/>
      <protection locked="0"/>
    </xf>
    <xf numFmtId="0" fontId="17" fillId="0" borderId="0" xfId="0" applyFont="1" applyAlignment="1" applyProtection="1">
      <alignment vertical="center" wrapText="1"/>
    </xf>
    <xf numFmtId="0" fontId="17" fillId="6" borderId="0" xfId="0" applyFont="1" applyFill="1" applyAlignment="1">
      <alignment vertical="center" wrapText="1"/>
      <protection locked="0"/>
    </xf>
    <xf numFmtId="0" fontId="14" fillId="4" borderId="0" xfId="3" applyFont="1" applyAlignment="1"/>
    <xf numFmtId="0" fontId="16" fillId="8" borderId="5" xfId="4" applyFont="1" applyBorder="1" applyAlignment="1">
      <alignment horizontal="left" vertical="top" wrapText="1"/>
    </xf>
    <xf numFmtId="0" fontId="16" fillId="7" borderId="5" xfId="4" applyFont="1" applyFill="1" applyBorder="1" applyAlignment="1">
      <alignment horizontal="left" vertical="top" wrapText="1"/>
    </xf>
    <xf numFmtId="0" fontId="16" fillId="11" borderId="5" xfId="4" applyFont="1" applyFill="1" applyBorder="1" applyAlignment="1">
      <alignment vertical="top" wrapText="1"/>
    </xf>
    <xf numFmtId="0" fontId="20" fillId="12" borderId="5" xfId="4" applyFont="1" applyFill="1" applyBorder="1" applyAlignment="1">
      <alignment vertical="top" wrapText="1"/>
    </xf>
    <xf numFmtId="0" fontId="31" fillId="0" borderId="0" xfId="0" applyFont="1" applyAlignment="1" applyProtection="1">
      <alignment horizontal="left" vertical="top" wrapText="1"/>
    </xf>
    <xf numFmtId="0" fontId="17" fillId="0" borderId="0" xfId="0" applyFont="1" applyAlignment="1">
      <alignment horizontal="left" vertical="center" wrapText="1"/>
      <protection locked="0"/>
    </xf>
    <xf numFmtId="49" fontId="17" fillId="0" borderId="0" xfId="0" applyNumberFormat="1" applyFont="1" applyAlignment="1">
      <alignment horizontal="left" vertical="center" wrapText="1"/>
      <protection locked="0"/>
    </xf>
    <xf numFmtId="9" fontId="17" fillId="0" borderId="0" xfId="1" applyNumberFormat="1" applyFont="1" applyFill="1" applyBorder="1" applyAlignment="1" applyProtection="1">
      <alignment horizontal="left" vertical="center"/>
      <protection locked="0"/>
    </xf>
    <xf numFmtId="44" fontId="17" fillId="0" borderId="0" xfId="2" applyNumberFormat="1" applyFont="1" applyFill="1" applyBorder="1" applyAlignment="1" applyProtection="1">
      <alignment horizontal="left" vertical="center"/>
      <protection locked="0"/>
    </xf>
    <xf numFmtId="9" fontId="17" fillId="0" borderId="0" xfId="2" applyFont="1" applyFill="1" applyBorder="1" applyAlignment="1" applyProtection="1">
      <alignment horizontal="left" vertical="center"/>
      <protection locked="0"/>
    </xf>
    <xf numFmtId="44" fontId="17" fillId="0" borderId="0" xfId="1" applyFont="1" applyFill="1" applyBorder="1" applyAlignment="1" applyProtection="1">
      <alignment horizontal="left" vertical="center"/>
      <protection locked="0"/>
    </xf>
    <xf numFmtId="1" fontId="17" fillId="0" borderId="0" xfId="1" applyNumberFormat="1" applyFont="1" applyFill="1" applyBorder="1" applyAlignment="1" applyProtection="1">
      <alignment horizontal="left" vertical="center"/>
      <protection locked="0"/>
    </xf>
    <xf numFmtId="44" fontId="17" fillId="5" borderId="0" xfId="1" applyFont="1" applyFill="1" applyBorder="1" applyAlignment="1" applyProtection="1">
      <alignment horizontal="left" vertical="center"/>
    </xf>
    <xf numFmtId="164" fontId="17" fillId="5" borderId="0" xfId="1" applyNumberFormat="1" applyFont="1" applyFill="1" applyBorder="1" applyAlignment="1" applyProtection="1">
      <alignment horizontal="left" vertical="center"/>
    </xf>
    <xf numFmtId="164" fontId="17" fillId="8" borderId="0" xfId="0" applyNumberFormat="1" applyFont="1" applyFill="1" applyProtection="1">
      <alignment vertical="center"/>
    </xf>
    <xf numFmtId="0" fontId="17" fillId="0" borderId="0" xfId="0" applyFont="1" applyAlignment="1" applyProtection="1">
      <alignment horizontal="left" vertical="center"/>
    </xf>
    <xf numFmtId="0" fontId="26" fillId="4" borderId="0" xfId="0" applyFont="1" applyFill="1" applyProtection="1">
      <alignment vertical="center"/>
    </xf>
    <xf numFmtId="0" fontId="24" fillId="4" borderId="0" xfId="4" applyFont="1" applyFill="1" applyAlignment="1">
      <alignment horizontal="right" vertical="center" wrapText="1"/>
    </xf>
    <xf numFmtId="44" fontId="14" fillId="4" borderId="0" xfId="4" applyNumberFormat="1" applyFont="1" applyFill="1" applyAlignment="1">
      <alignment horizontal="left" vertical="center"/>
    </xf>
    <xf numFmtId="44" fontId="14" fillId="12" borderId="16" xfId="0" applyNumberFormat="1" applyFont="1" applyFill="1" applyBorder="1" applyProtection="1">
      <alignment vertical="center"/>
    </xf>
    <xf numFmtId="0" fontId="17" fillId="0" borderId="0" xfId="0" applyFont="1" applyAlignment="1" applyProtection="1">
      <alignment horizontal="left" vertical="center" wrapText="1"/>
    </xf>
    <xf numFmtId="49" fontId="17" fillId="0" borderId="0" xfId="0" applyNumberFormat="1" applyFont="1" applyAlignment="1" applyProtection="1">
      <alignment horizontal="left" vertical="center" wrapText="1"/>
    </xf>
    <xf numFmtId="44" fontId="17" fillId="0" borderId="0" xfId="1" applyFont="1" applyFill="1" applyBorder="1" applyAlignment="1" applyProtection="1">
      <alignment horizontal="left" vertical="center"/>
    </xf>
    <xf numFmtId="9" fontId="17" fillId="0" borderId="0" xfId="2" applyFont="1" applyFill="1" applyBorder="1" applyAlignment="1" applyProtection="1">
      <alignment horizontal="left" vertical="center"/>
    </xf>
    <xf numFmtId="1" fontId="17" fillId="0" borderId="0" xfId="1" applyNumberFormat="1" applyFont="1" applyFill="1" applyBorder="1" applyAlignment="1" applyProtection="1">
      <alignment horizontal="left" vertical="center"/>
    </xf>
    <xf numFmtId="9" fontId="17" fillId="0" borderId="0" xfId="1" applyNumberFormat="1" applyFont="1" applyFill="1" applyBorder="1" applyAlignment="1" applyProtection="1">
      <alignment horizontal="left" vertical="center"/>
    </xf>
    <xf numFmtId="44" fontId="17" fillId="0" borderId="0" xfId="0" applyNumberFormat="1" applyFont="1" applyProtection="1">
      <alignment vertical="center"/>
    </xf>
    <xf numFmtId="0" fontId="16" fillId="8" borderId="0" xfId="4" applyFont="1" applyAlignment="1">
      <alignment horizontal="left" vertical="top" wrapText="1"/>
    </xf>
    <xf numFmtId="0" fontId="16" fillId="8" borderId="0" xfId="4" applyFont="1" applyAlignment="1">
      <alignment vertical="top" wrapText="1"/>
    </xf>
    <xf numFmtId="0" fontId="16" fillId="11" borderId="0" xfId="4" applyFont="1" applyFill="1" applyAlignment="1">
      <alignment horizontal="left" vertical="top" wrapText="1"/>
    </xf>
    <xf numFmtId="0" fontId="20" fillId="12" borderId="0" xfId="4" applyFont="1" applyFill="1" applyAlignment="1">
      <alignment horizontal="left" vertical="top" wrapText="1"/>
    </xf>
    <xf numFmtId="49" fontId="17" fillId="10" borderId="0" xfId="1" applyNumberFormat="1" applyFont="1" applyFill="1" applyBorder="1" applyAlignment="1" applyProtection="1">
      <alignment horizontal="left" vertical="center"/>
      <protection locked="0"/>
    </xf>
    <xf numFmtId="44" fontId="17" fillId="10" borderId="0" xfId="1" applyFont="1" applyFill="1" applyBorder="1" applyAlignment="1" applyProtection="1">
      <alignment horizontal="left" vertical="center"/>
      <protection locked="0"/>
    </xf>
    <xf numFmtId="2" fontId="17" fillId="0" borderId="0" xfId="2" applyNumberFormat="1" applyFont="1" applyFill="1" applyBorder="1" applyAlignment="1" applyProtection="1">
      <alignment horizontal="left" vertical="center"/>
      <protection locked="0"/>
    </xf>
    <xf numFmtId="44" fontId="17" fillId="5" borderId="0" xfId="2" applyNumberFormat="1" applyFont="1" applyFill="1" applyBorder="1" applyAlignment="1" applyProtection="1">
      <alignment horizontal="left" vertical="center"/>
    </xf>
    <xf numFmtId="44" fontId="17" fillId="8" borderId="0" xfId="2" applyNumberFormat="1" applyFont="1" applyFill="1" applyBorder="1" applyAlignment="1" applyProtection="1">
      <alignment horizontal="left" vertical="center"/>
    </xf>
    <xf numFmtId="49" fontId="26" fillId="4" borderId="0" xfId="1" applyNumberFormat="1" applyFont="1" applyFill="1" applyBorder="1" applyAlignment="1" applyProtection="1">
      <alignment horizontal="left" vertical="center"/>
    </xf>
    <xf numFmtId="44" fontId="26" fillId="4" borderId="0" xfId="1" applyFont="1" applyFill="1" applyBorder="1" applyAlignment="1" applyProtection="1">
      <alignment horizontal="left" vertical="center"/>
    </xf>
    <xf numFmtId="0" fontId="24" fillId="4" borderId="0" xfId="4" applyFont="1" applyFill="1" applyAlignment="1">
      <alignment horizontal="right" vertical="center" wrapText="1" indent="1"/>
    </xf>
    <xf numFmtId="44" fontId="14" fillId="4" borderId="0" xfId="2" applyNumberFormat="1" applyFont="1" applyFill="1" applyBorder="1" applyAlignment="1" applyProtection="1">
      <alignment horizontal="left" vertical="center"/>
    </xf>
    <xf numFmtId="44" fontId="14" fillId="12" borderId="0" xfId="2" applyNumberFormat="1" applyFont="1" applyFill="1" applyBorder="1" applyAlignment="1" applyProtection="1">
      <alignment horizontal="left" vertical="center"/>
    </xf>
    <xf numFmtId="44" fontId="17" fillId="0" borderId="0" xfId="2" applyNumberFormat="1" applyFont="1" applyFill="1" applyBorder="1" applyAlignment="1" applyProtection="1">
      <alignment horizontal="left" vertical="center"/>
    </xf>
    <xf numFmtId="49" fontId="17" fillId="0" borderId="0" xfId="1" applyNumberFormat="1" applyFont="1" applyFill="1" applyBorder="1" applyAlignment="1" applyProtection="1">
      <alignment horizontal="left" vertical="center"/>
    </xf>
    <xf numFmtId="0" fontId="17" fillId="0" borderId="2" xfId="0" applyFont="1" applyBorder="1" applyAlignment="1">
      <alignment horizontal="left" vertical="center" wrapText="1"/>
      <protection locked="0"/>
    </xf>
    <xf numFmtId="0" fontId="17" fillId="0" borderId="2" xfId="0" applyFont="1" applyBorder="1" applyAlignment="1">
      <alignment horizontal="left" vertical="center"/>
      <protection locked="0"/>
    </xf>
    <xf numFmtId="0" fontId="16" fillId="7" borderId="0" xfId="4" applyFont="1" applyFill="1" applyAlignment="1">
      <alignment horizontal="left" vertical="top" wrapText="1"/>
    </xf>
    <xf numFmtId="0" fontId="16" fillId="5" borderId="0" xfId="4" applyFont="1" applyFill="1" applyAlignment="1">
      <alignment horizontal="left" vertical="top" wrapText="1"/>
    </xf>
    <xf numFmtId="44" fontId="17" fillId="0" borderId="0" xfId="0" applyNumberFormat="1" applyFont="1" applyAlignment="1">
      <alignment horizontal="left" vertical="center"/>
      <protection locked="0"/>
    </xf>
    <xf numFmtId="0" fontId="17" fillId="0" borderId="0" xfId="0" applyFont="1" applyAlignment="1">
      <alignment horizontal="left" vertical="center"/>
      <protection locked="0"/>
    </xf>
    <xf numFmtId="44" fontId="17" fillId="8" borderId="0" xfId="1" applyFont="1" applyFill="1" applyBorder="1" applyAlignment="1" applyProtection="1">
      <alignment horizontal="left" vertical="center"/>
    </xf>
    <xf numFmtId="0" fontId="24" fillId="4" borderId="0" xfId="4" applyFont="1" applyFill="1">
      <alignment horizontal="left" vertical="center" wrapText="1"/>
    </xf>
    <xf numFmtId="44" fontId="33" fillId="4" borderId="0" xfId="1" applyFont="1" applyFill="1" applyBorder="1" applyAlignment="1" applyProtection="1">
      <alignment horizontal="left" vertical="center"/>
    </xf>
    <xf numFmtId="0" fontId="34" fillId="4" borderId="0" xfId="0" applyFont="1" applyFill="1" applyAlignment="1" applyProtection="1">
      <alignment horizontal="left" vertical="center"/>
    </xf>
    <xf numFmtId="44" fontId="14" fillId="4" borderId="0" xfId="1" applyFont="1" applyFill="1" applyBorder="1" applyAlignment="1" applyProtection="1">
      <alignment horizontal="left" vertical="center"/>
    </xf>
    <xf numFmtId="44" fontId="14" fillId="12" borderId="0" xfId="1" applyFont="1" applyFill="1" applyBorder="1" applyAlignment="1" applyProtection="1">
      <alignment horizontal="left" vertical="center"/>
    </xf>
    <xf numFmtId="0" fontId="14" fillId="2" borderId="0" xfId="3" applyFont="1" applyFill="1" applyAlignment="1">
      <alignment vertical="center"/>
    </xf>
    <xf numFmtId="0" fontId="15" fillId="0" borderId="0" xfId="0" applyFont="1" applyAlignment="1" applyProtection="1">
      <alignment horizontal="left" vertical="center"/>
    </xf>
    <xf numFmtId="166" fontId="17" fillId="0" borderId="0" xfId="0" applyNumberFormat="1" applyFont="1" applyAlignment="1">
      <alignment horizontal="center" vertical="center"/>
      <protection locked="0"/>
    </xf>
    <xf numFmtId="0" fontId="17" fillId="0" borderId="0" xfId="0" applyFont="1" applyAlignment="1">
      <alignment horizontal="center" vertical="center"/>
      <protection locked="0"/>
    </xf>
    <xf numFmtId="164" fontId="17" fillId="5" borderId="0" xfId="0" applyNumberFormat="1" applyFont="1" applyFill="1" applyAlignment="1" applyProtection="1">
      <alignment horizontal="center" vertical="center" wrapText="1"/>
    </xf>
    <xf numFmtId="164" fontId="35" fillId="8" borderId="0" xfId="0" applyNumberFormat="1" applyFont="1" applyFill="1" applyAlignment="1" applyProtection="1">
      <alignment horizontal="center" vertical="center"/>
    </xf>
    <xf numFmtId="0" fontId="36" fillId="0" borderId="0" xfId="4" applyFont="1" applyFill="1" applyAlignment="1">
      <alignment horizontal="right" vertical="center" wrapText="1"/>
    </xf>
    <xf numFmtId="44" fontId="17" fillId="5" borderId="0" xfId="0" applyNumberFormat="1" applyFont="1" applyFill="1" applyAlignment="1" applyProtection="1">
      <alignment horizontal="left" vertical="center" wrapText="1"/>
    </xf>
    <xf numFmtId="44" fontId="35" fillId="8" borderId="0" xfId="0" applyNumberFormat="1" applyFont="1" applyFill="1" applyAlignment="1" applyProtection="1">
      <alignment horizontal="left" vertical="center"/>
    </xf>
    <xf numFmtId="0" fontId="26" fillId="4" borderId="0" xfId="0" applyFont="1" applyFill="1" applyAlignment="1" applyProtection="1">
      <alignment horizontal="left" vertical="center" wrapText="1"/>
    </xf>
    <xf numFmtId="44" fontId="14" fillId="12" borderId="0" xfId="4" applyNumberFormat="1" applyFont="1" applyFill="1" applyAlignment="1">
      <alignment horizontal="left" vertical="center"/>
    </xf>
    <xf numFmtId="44" fontId="17" fillId="5" borderId="2" xfId="0" applyNumberFormat="1" applyFont="1" applyFill="1" applyBorder="1" applyAlignment="1" applyProtection="1">
      <alignment horizontal="left" vertical="center" wrapText="1"/>
    </xf>
    <xf numFmtId="0" fontId="16" fillId="8" borderId="2" xfId="4" applyFont="1" applyBorder="1" applyAlignment="1">
      <alignment horizontal="left" vertical="top" wrapText="1"/>
    </xf>
    <xf numFmtId="0" fontId="16" fillId="7" borderId="2" xfId="4" applyFont="1" applyFill="1" applyBorder="1" applyAlignment="1">
      <alignment horizontal="left" vertical="top" wrapText="1"/>
    </xf>
    <xf numFmtId="0" fontId="16" fillId="11" borderId="2" xfId="4" applyFont="1" applyFill="1" applyBorder="1" applyAlignment="1">
      <alignment horizontal="left" vertical="top" wrapText="1"/>
    </xf>
    <xf numFmtId="0" fontId="20" fillId="12" borderId="2" xfId="4" applyFont="1" applyFill="1" applyBorder="1" applyAlignment="1">
      <alignment horizontal="left" vertical="top" wrapText="1"/>
    </xf>
    <xf numFmtId="44" fontId="31" fillId="0" borderId="2" xfId="0" applyNumberFormat="1" applyFont="1" applyBorder="1" applyAlignment="1">
      <alignment horizontal="left" vertical="center"/>
      <protection locked="0"/>
    </xf>
    <xf numFmtId="0" fontId="15" fillId="0" borderId="2" xfId="0" applyFont="1" applyBorder="1" applyAlignment="1">
      <alignment horizontal="left" vertical="center"/>
      <protection locked="0"/>
    </xf>
    <xf numFmtId="1" fontId="17" fillId="0" borderId="2" xfId="0" applyNumberFormat="1" applyFont="1" applyBorder="1" applyAlignment="1">
      <alignment horizontal="center" vertical="center"/>
      <protection locked="0"/>
    </xf>
    <xf numFmtId="44" fontId="17" fillId="8" borderId="2" xfId="0" applyNumberFormat="1" applyFont="1" applyFill="1" applyBorder="1" applyAlignment="1" applyProtection="1">
      <alignment horizontal="left" vertical="center" wrapText="1"/>
    </xf>
    <xf numFmtId="44" fontId="17" fillId="0" borderId="2" xfId="0" applyNumberFormat="1" applyFont="1" applyBorder="1" applyAlignment="1">
      <alignment horizontal="left" vertical="center"/>
      <protection locked="0"/>
    </xf>
    <xf numFmtId="0" fontId="17" fillId="0" borderId="5" xfId="0" applyFont="1" applyBorder="1" applyAlignment="1">
      <alignment horizontal="left" vertical="center"/>
      <protection locked="0"/>
    </xf>
    <xf numFmtId="0" fontId="17" fillId="0" borderId="5" xfId="0" applyFont="1" applyBorder="1" applyAlignment="1">
      <alignment horizontal="left" vertical="center" wrapText="1"/>
      <protection locked="0"/>
    </xf>
    <xf numFmtId="44" fontId="31" fillId="0" borderId="5" xfId="0" applyNumberFormat="1" applyFont="1" applyBorder="1" applyAlignment="1">
      <alignment horizontal="left" vertical="center"/>
      <protection locked="0"/>
    </xf>
    <xf numFmtId="0" fontId="15" fillId="0" borderId="5" xfId="0" applyFont="1" applyBorder="1" applyAlignment="1">
      <alignment horizontal="left" vertical="center"/>
      <protection locked="0"/>
    </xf>
    <xf numFmtId="44" fontId="37" fillId="0" borderId="5" xfId="0" applyNumberFormat="1" applyFont="1" applyBorder="1" applyAlignment="1">
      <alignment horizontal="left" vertical="center"/>
      <protection locked="0"/>
    </xf>
    <xf numFmtId="0" fontId="15" fillId="0" borderId="5" xfId="0" applyFont="1" applyBorder="1" applyAlignment="1">
      <alignment horizontal="left" vertical="center" wrapText="1"/>
      <protection locked="0"/>
    </xf>
    <xf numFmtId="0" fontId="34" fillId="4" borderId="12" xfId="0" applyFont="1" applyFill="1" applyBorder="1" applyAlignment="1" applyProtection="1">
      <alignment horizontal="left" vertical="center"/>
    </xf>
    <xf numFmtId="0" fontId="34" fillId="4" borderId="13" xfId="0" applyFont="1" applyFill="1" applyBorder="1" applyAlignment="1" applyProtection="1">
      <alignment horizontal="left" vertical="center"/>
    </xf>
    <xf numFmtId="44" fontId="34" fillId="4" borderId="13" xfId="1" applyFont="1" applyFill="1" applyBorder="1" applyAlignment="1" applyProtection="1">
      <alignment horizontal="left" vertical="center"/>
    </xf>
    <xf numFmtId="0" fontId="24" fillId="4" borderId="13" xfId="4" applyFont="1" applyFill="1" applyBorder="1" applyAlignment="1">
      <alignment horizontal="right" vertical="center" wrapText="1"/>
    </xf>
    <xf numFmtId="44" fontId="14" fillId="4" borderId="13" xfId="4" applyNumberFormat="1" applyFont="1" applyFill="1" applyBorder="1" applyAlignment="1">
      <alignment horizontal="left" vertical="center"/>
    </xf>
    <xf numFmtId="44" fontId="14" fillId="12" borderId="14" xfId="4" applyNumberFormat="1" applyFont="1" applyFill="1" applyBorder="1">
      <alignment horizontal="left" vertical="center" wrapText="1"/>
    </xf>
    <xf numFmtId="0" fontId="20" fillId="12" borderId="6" xfId="4" applyFont="1" applyFill="1" applyBorder="1" applyAlignment="1">
      <alignment horizontal="left" vertical="top" wrapText="1"/>
    </xf>
    <xf numFmtId="0" fontId="15" fillId="0" borderId="2" xfId="0" applyFont="1" applyBorder="1" applyAlignment="1">
      <alignment horizontal="left" vertical="center" wrapText="1"/>
      <protection locked="0"/>
    </xf>
    <xf numFmtId="164" fontId="17" fillId="0" borderId="2" xfId="0" applyNumberFormat="1" applyFont="1" applyBorder="1" applyAlignment="1">
      <alignment horizontal="left" vertical="center" wrapText="1"/>
      <protection locked="0"/>
    </xf>
    <xf numFmtId="44" fontId="17" fillId="0" borderId="2" xfId="0" applyNumberFormat="1" applyFont="1" applyBorder="1" applyAlignment="1">
      <alignment horizontal="left" vertical="center" wrapText="1"/>
      <protection locked="0"/>
    </xf>
    <xf numFmtId="44" fontId="14" fillId="12" borderId="14" xfId="1" applyFont="1" applyFill="1" applyBorder="1" applyAlignment="1" applyProtection="1">
      <alignment horizontal="left" vertical="center"/>
    </xf>
    <xf numFmtId="0" fontId="16" fillId="8" borderId="15" xfId="4" applyFont="1" applyBorder="1" applyAlignment="1">
      <alignment horizontal="left" vertical="top" wrapText="1"/>
    </xf>
    <xf numFmtId="0" fontId="16" fillId="11" borderId="15" xfId="4" applyFont="1" applyFill="1" applyBorder="1" applyAlignment="1">
      <alignment horizontal="left" vertical="top" wrapText="1"/>
    </xf>
    <xf numFmtId="0" fontId="20" fillId="12" borderId="5" xfId="4" applyFont="1" applyFill="1" applyBorder="1" applyAlignment="1">
      <alignment horizontal="left" vertical="top" wrapText="1"/>
    </xf>
    <xf numFmtId="0" fontId="17" fillId="0" borderId="0" xfId="0" applyFont="1" applyAlignment="1" applyProtection="1">
      <alignment vertical="top" wrapText="1"/>
    </xf>
    <xf numFmtId="1" fontId="31" fillId="0" borderId="0" xfId="4" applyNumberFormat="1" applyFont="1" applyFill="1" applyProtection="1">
      <alignment horizontal="left" vertical="center" wrapText="1"/>
      <protection locked="0"/>
    </xf>
    <xf numFmtId="44" fontId="17" fillId="8" borderId="0" xfId="0" applyNumberFormat="1" applyFont="1" applyFill="1" applyAlignment="1" applyProtection="1">
      <alignment horizontal="left" vertical="center" wrapText="1"/>
    </xf>
    <xf numFmtId="1" fontId="38" fillId="0" borderId="0" xfId="6" applyNumberFormat="1" applyFont="1" applyFill="1" applyBorder="1" applyAlignment="1" applyProtection="1">
      <alignment horizontal="left" vertical="center"/>
      <protection locked="0"/>
    </xf>
    <xf numFmtId="1" fontId="31" fillId="0" borderId="0" xfId="4" applyNumberFormat="1" applyFont="1" applyFill="1" applyAlignment="1" applyProtection="1">
      <alignment horizontal="left" vertical="center"/>
      <protection locked="0"/>
    </xf>
    <xf numFmtId="0" fontId="34" fillId="4" borderId="0" xfId="0" applyFont="1" applyFill="1" applyAlignment="1" applyProtection="1">
      <alignment horizontal="left" vertical="center" wrapText="1"/>
    </xf>
    <xf numFmtId="44" fontId="14" fillId="12" borderId="0" xfId="4" applyNumberFormat="1" applyFont="1" applyFill="1">
      <alignment horizontal="left" vertical="center" wrapText="1"/>
    </xf>
    <xf numFmtId="44" fontId="17" fillId="0" borderId="0" xfId="0" applyNumberFormat="1" applyFont="1" applyAlignment="1" applyProtection="1">
      <alignment horizontal="left" vertical="center"/>
    </xf>
    <xf numFmtId="44" fontId="39" fillId="0" borderId="0" xfId="0" applyNumberFormat="1" applyFont="1" applyAlignment="1" applyProtection="1">
      <alignment horizontal="left" vertical="center" wrapText="1"/>
    </xf>
    <xf numFmtId="44" fontId="17" fillId="0" borderId="0" xfId="0" applyNumberFormat="1" applyFont="1" applyAlignment="1" applyProtection="1">
      <alignment horizontal="left" vertical="center" wrapText="1"/>
    </xf>
    <xf numFmtId="1" fontId="31" fillId="0" borderId="2" xfId="4" applyNumberFormat="1" applyFont="1" applyFill="1" applyBorder="1" applyAlignment="1" applyProtection="1">
      <alignment horizontal="left" vertical="center"/>
      <protection locked="0"/>
    </xf>
    <xf numFmtId="0" fontId="16" fillId="8" borderId="6" xfId="4" applyFont="1" applyBorder="1" applyAlignment="1">
      <alignment horizontal="left" vertical="top" wrapText="1"/>
    </xf>
    <xf numFmtId="0" fontId="16" fillId="11" borderId="6" xfId="4" applyFont="1" applyFill="1" applyBorder="1" applyAlignment="1">
      <alignment horizontal="left" vertical="top" wrapText="1"/>
    </xf>
    <xf numFmtId="1" fontId="17" fillId="0" borderId="2" xfId="0" applyNumberFormat="1" applyFont="1" applyBorder="1" applyAlignment="1">
      <alignment horizontal="left" vertical="center"/>
      <protection locked="0"/>
    </xf>
    <xf numFmtId="44" fontId="17" fillId="5" borderId="4" xfId="0" applyNumberFormat="1" applyFont="1" applyFill="1" applyBorder="1" applyAlignment="1" applyProtection="1">
      <alignment horizontal="left" vertical="center" wrapText="1"/>
    </xf>
    <xf numFmtId="44" fontId="17" fillId="8" borderId="2" xfId="1" applyFont="1" applyFill="1" applyBorder="1" applyAlignment="1" applyProtection="1">
      <alignment horizontal="left" vertical="center"/>
    </xf>
    <xf numFmtId="0" fontId="21" fillId="0" borderId="2" xfId="4" applyFont="1" applyFill="1" applyBorder="1" applyAlignment="1" applyProtection="1">
      <alignment horizontal="left" vertical="center"/>
      <protection locked="0"/>
    </xf>
    <xf numFmtId="44" fontId="21" fillId="0" borderId="2" xfId="4" applyNumberFormat="1" applyFont="1" applyFill="1" applyBorder="1" applyAlignment="1" applyProtection="1">
      <alignment horizontal="left" vertical="center"/>
      <protection locked="0"/>
    </xf>
    <xf numFmtId="44" fontId="17" fillId="0" borderId="2" xfId="1" applyFont="1" applyFill="1" applyBorder="1" applyAlignment="1" applyProtection="1">
      <alignment horizontal="left" vertical="center"/>
      <protection locked="0"/>
    </xf>
    <xf numFmtId="0" fontId="16" fillId="0" borderId="5" xfId="6" applyFont="1" applyFill="1" applyBorder="1" applyAlignment="1" applyProtection="1">
      <alignment vertical="center" wrapText="1"/>
      <protection locked="0"/>
    </xf>
    <xf numFmtId="44" fontId="17" fillId="0" borderId="5" xfId="1" applyFont="1" applyFill="1" applyBorder="1" applyAlignment="1" applyProtection="1">
      <alignment horizontal="left" vertical="center"/>
      <protection locked="0"/>
    </xf>
    <xf numFmtId="44" fontId="17" fillId="8" borderId="5" xfId="1" applyFont="1" applyFill="1" applyBorder="1" applyAlignment="1" applyProtection="1">
      <alignment horizontal="left" vertical="center"/>
    </xf>
    <xf numFmtId="0" fontId="24" fillId="4" borderId="12" xfId="4" applyFont="1" applyFill="1" applyBorder="1" applyAlignment="1">
      <alignment horizontal="left" vertical="center"/>
    </xf>
    <xf numFmtId="0" fontId="14" fillId="4" borderId="13" xfId="4" applyFont="1" applyFill="1" applyBorder="1" applyAlignment="1">
      <alignment horizontal="right" vertical="center" wrapText="1"/>
    </xf>
    <xf numFmtId="0" fontId="17" fillId="0" borderId="0" xfId="0" applyFont="1" applyAlignment="1" applyProtection="1"/>
    <xf numFmtId="0" fontId="16" fillId="11" borderId="10" xfId="4" applyFont="1" applyFill="1" applyBorder="1" applyAlignment="1">
      <alignment horizontal="left" vertical="top" wrapText="1"/>
    </xf>
    <xf numFmtId="44" fontId="31" fillId="0" borderId="2" xfId="4" applyNumberFormat="1" applyFont="1" applyFill="1" applyBorder="1" applyAlignment="1" applyProtection="1">
      <alignment horizontal="left" vertical="center"/>
      <protection locked="0"/>
    </xf>
    <xf numFmtId="49" fontId="31" fillId="0" borderId="2" xfId="4" applyNumberFormat="1" applyFont="1" applyFill="1" applyBorder="1" applyAlignment="1" applyProtection="1">
      <alignment horizontal="left" vertical="center"/>
      <protection locked="0"/>
    </xf>
    <xf numFmtId="44" fontId="17" fillId="5" borderId="2" xfId="0" applyNumberFormat="1" applyFont="1" applyFill="1" applyBorder="1" applyAlignment="1" applyProtection="1">
      <alignment horizontal="left" vertical="center"/>
    </xf>
    <xf numFmtId="1" fontId="17" fillId="0" borderId="2" xfId="0" applyNumberFormat="1" applyFont="1" applyBorder="1">
      <alignment vertical="center"/>
      <protection locked="0"/>
    </xf>
    <xf numFmtId="44" fontId="17" fillId="5" borderId="4" xfId="0" applyNumberFormat="1" applyFont="1" applyFill="1" applyBorder="1" applyAlignment="1" applyProtection="1">
      <alignment horizontal="left" vertical="center"/>
    </xf>
    <xf numFmtId="44" fontId="17" fillId="8" borderId="2" xfId="0" applyNumberFormat="1" applyFont="1" applyFill="1" applyBorder="1" applyAlignment="1" applyProtection="1">
      <alignment horizontal="left" vertical="center"/>
    </xf>
    <xf numFmtId="49" fontId="17" fillId="0" borderId="2" xfId="0" applyNumberFormat="1" applyFont="1" applyBorder="1">
      <alignment vertical="center"/>
      <protection locked="0"/>
    </xf>
    <xf numFmtId="44" fontId="31" fillId="0" borderId="5" xfId="4" applyNumberFormat="1" applyFont="1" applyFill="1" applyBorder="1" applyAlignment="1" applyProtection="1">
      <alignment horizontal="left" vertical="center"/>
      <protection locked="0"/>
    </xf>
    <xf numFmtId="49" fontId="17" fillId="0" borderId="5" xfId="0" applyNumberFormat="1" applyFont="1" applyBorder="1">
      <alignment vertical="center"/>
      <protection locked="0"/>
    </xf>
    <xf numFmtId="1" fontId="17" fillId="0" borderId="5" xfId="0" applyNumberFormat="1" applyFont="1" applyBorder="1">
      <alignment vertical="center"/>
      <protection locked="0"/>
    </xf>
    <xf numFmtId="49" fontId="31" fillId="0" borderId="5" xfId="4" applyNumberFormat="1" applyFont="1" applyFill="1" applyBorder="1" applyAlignment="1" applyProtection="1">
      <alignment horizontal="left" vertical="center"/>
      <protection locked="0"/>
    </xf>
    <xf numFmtId="0" fontId="24" fillId="4" borderId="0" xfId="4" applyFont="1" applyFill="1" applyAlignment="1">
      <alignment horizontal="right" vertical="center"/>
    </xf>
    <xf numFmtId="44" fontId="14" fillId="4" borderId="2" xfId="4" applyNumberFormat="1" applyFont="1" applyFill="1" applyBorder="1" applyAlignment="1">
      <alignment horizontal="left" vertical="center"/>
    </xf>
    <xf numFmtId="44" fontId="14" fillId="4" borderId="4" xfId="4" applyNumberFormat="1" applyFont="1" applyFill="1" applyBorder="1" applyAlignment="1">
      <alignment horizontal="left" vertical="center"/>
    </xf>
    <xf numFmtId="44" fontId="14" fillId="12" borderId="2" xfId="4" applyNumberFormat="1" applyFont="1" applyFill="1" applyBorder="1" applyAlignment="1">
      <alignment horizontal="left" vertical="center"/>
    </xf>
    <xf numFmtId="0" fontId="17" fillId="0" borderId="0" xfId="0" applyFont="1" applyAlignment="1" applyProtection="1">
      <alignment vertical="top"/>
    </xf>
    <xf numFmtId="0" fontId="15" fillId="6" borderId="2" xfId="0" applyFont="1" applyFill="1" applyBorder="1" applyAlignment="1">
      <alignment horizontal="left" vertical="center" wrapText="1"/>
      <protection locked="0"/>
    </xf>
    <xf numFmtId="44" fontId="15" fillId="6" borderId="2" xfId="0" applyNumberFormat="1" applyFont="1" applyFill="1" applyBorder="1" applyAlignment="1">
      <alignment horizontal="left" vertical="center" wrapText="1"/>
      <protection locked="0"/>
    </xf>
    <xf numFmtId="0" fontId="15" fillId="6" borderId="2" xfId="0" applyFont="1" applyFill="1" applyBorder="1" applyAlignment="1">
      <alignment horizontal="left" vertical="center"/>
      <protection locked="0"/>
    </xf>
    <xf numFmtId="44" fontId="17" fillId="6" borderId="2" xfId="0" applyNumberFormat="1" applyFont="1" applyFill="1" applyBorder="1" applyAlignment="1" applyProtection="1">
      <alignment horizontal="left" vertical="center" wrapText="1"/>
    </xf>
    <xf numFmtId="44" fontId="17" fillId="6" borderId="4" xfId="0" applyNumberFormat="1" applyFont="1" applyFill="1" applyBorder="1" applyAlignment="1" applyProtection="1">
      <alignment horizontal="left" vertical="center" wrapText="1"/>
    </xf>
    <xf numFmtId="44" fontId="15" fillId="6" borderId="2" xfId="0" applyNumberFormat="1" applyFont="1" applyFill="1" applyBorder="1" applyAlignment="1" applyProtection="1">
      <alignment horizontal="left" vertical="center"/>
    </xf>
    <xf numFmtId="0" fontId="15" fillId="6" borderId="5" xfId="0" applyFont="1" applyFill="1" applyBorder="1" applyAlignment="1">
      <alignment horizontal="left" vertical="center" wrapText="1"/>
      <protection locked="0"/>
    </xf>
    <xf numFmtId="44" fontId="15" fillId="6" borderId="5" xfId="0" applyNumberFormat="1" applyFont="1" applyFill="1" applyBorder="1" applyAlignment="1">
      <alignment horizontal="left" vertical="center" wrapText="1"/>
      <protection locked="0"/>
    </xf>
    <xf numFmtId="0" fontId="15" fillId="6" borderId="5" xfId="0" applyFont="1" applyFill="1" applyBorder="1" applyAlignment="1">
      <alignment horizontal="left" vertical="center"/>
      <protection locked="0"/>
    </xf>
    <xf numFmtId="44" fontId="14" fillId="12" borderId="14" xfId="4" applyNumberFormat="1" applyFont="1" applyFill="1" applyBorder="1" applyAlignment="1">
      <alignment horizontal="left" vertical="center"/>
    </xf>
    <xf numFmtId="0" fontId="16" fillId="8" borderId="0" xfId="4" applyFont="1" applyAlignment="1">
      <alignment horizontal="left" vertical="top" wrapText="1" indent="1"/>
    </xf>
    <xf numFmtId="0" fontId="16" fillId="4" borderId="0" xfId="4" applyFont="1" applyFill="1" applyAlignment="1">
      <alignment vertical="center" wrapText="1"/>
    </xf>
    <xf numFmtId="0" fontId="16" fillId="8" borderId="9" xfId="4" applyFont="1" applyBorder="1" applyAlignment="1">
      <alignment horizontal="left" vertical="top" wrapText="1" indent="1"/>
    </xf>
    <xf numFmtId="44" fontId="14" fillId="4" borderId="2" xfId="0" applyNumberFormat="1" applyFont="1" applyFill="1" applyBorder="1" applyAlignment="1" applyProtection="1">
      <alignment horizontal="left" vertical="center" wrapText="1"/>
    </xf>
    <xf numFmtId="44" fontId="14" fillId="12" borderId="0" xfId="0" applyNumberFormat="1" applyFont="1" applyFill="1" applyProtection="1">
      <alignment vertical="center"/>
    </xf>
    <xf numFmtId="166" fontId="14" fillId="4" borderId="0" xfId="3" applyNumberFormat="1" applyFont="1" applyAlignment="1">
      <alignment horizontal="center"/>
    </xf>
    <xf numFmtId="166" fontId="17" fillId="0" borderId="0" xfId="0" applyNumberFormat="1" applyFont="1" applyAlignment="1" applyProtection="1">
      <alignment horizontal="center" vertical="center"/>
    </xf>
    <xf numFmtId="166" fontId="16" fillId="7" borderId="15" xfId="6" applyNumberFormat="1" applyFont="1" applyFill="1" applyBorder="1" applyAlignment="1" applyProtection="1">
      <alignment horizontal="center" vertical="center" wrapText="1"/>
    </xf>
    <xf numFmtId="166" fontId="36" fillId="7" borderId="15" xfId="7" applyNumberFormat="1" applyFont="1" applyFill="1" applyBorder="1" applyAlignment="1" applyProtection="1">
      <alignment horizontal="center" vertical="center" wrapText="1"/>
    </xf>
    <xf numFmtId="166" fontId="37" fillId="0" borderId="2" xfId="1" applyNumberFormat="1" applyFont="1" applyBorder="1" applyAlignment="1" applyProtection="1">
      <alignment horizontal="center" vertical="center" wrapText="1"/>
      <protection locked="0"/>
    </xf>
    <xf numFmtId="166" fontId="31" fillId="0" borderId="2" xfId="1" applyNumberFormat="1" applyFont="1" applyBorder="1" applyAlignment="1" applyProtection="1">
      <alignment horizontal="center" vertical="center" wrapText="1"/>
      <protection locked="0"/>
    </xf>
    <xf numFmtId="166" fontId="37" fillId="0" borderId="2" xfId="1" applyNumberFormat="1" applyFont="1" applyBorder="1" applyAlignment="1" applyProtection="1">
      <alignment horizontal="center" vertical="center"/>
      <protection locked="0"/>
    </xf>
    <xf numFmtId="166" fontId="31" fillId="0" borderId="2" xfId="1" applyNumberFormat="1" applyFont="1" applyBorder="1" applyAlignment="1" applyProtection="1">
      <alignment horizontal="center" vertical="center"/>
      <protection locked="0"/>
    </xf>
    <xf numFmtId="166" fontId="21" fillId="8" borderId="0" xfId="4" applyNumberFormat="1" applyFont="1" applyAlignment="1">
      <alignment horizontal="center" vertical="center" wrapText="1"/>
    </xf>
    <xf numFmtId="166" fontId="17" fillId="0" borderId="0" xfId="0" applyNumberFormat="1" applyFont="1" applyProtection="1">
      <alignment vertical="center"/>
    </xf>
    <xf numFmtId="165" fontId="17" fillId="0" borderId="0" xfId="0" applyNumberFormat="1" applyFont="1" applyProtection="1">
      <alignment vertical="center"/>
    </xf>
    <xf numFmtId="166" fontId="31" fillId="0" borderId="2" xfId="0" applyNumberFormat="1" applyFont="1" applyBorder="1" applyAlignment="1" applyProtection="1">
      <alignment horizontal="left" vertical="center" indent="1"/>
    </xf>
    <xf numFmtId="166" fontId="31" fillId="0" borderId="2" xfId="0" applyNumberFormat="1" applyFont="1" applyBorder="1" applyAlignment="1" applyProtection="1">
      <alignment horizontal="left" vertical="center" wrapText="1" indent="1"/>
    </xf>
    <xf numFmtId="166" fontId="14" fillId="4" borderId="0" xfId="4" applyNumberFormat="1" applyFont="1" applyFill="1" applyAlignment="1">
      <alignment horizontal="left" vertical="center" indent="1"/>
    </xf>
    <xf numFmtId="165" fontId="21" fillId="8" borderId="0" xfId="4" applyNumberFormat="1" applyFont="1" applyAlignment="1">
      <alignment horizontal="center" vertical="center" wrapText="1"/>
    </xf>
    <xf numFmtId="165" fontId="15" fillId="0" borderId="8" xfId="0" applyNumberFormat="1" applyFont="1" applyBorder="1" applyAlignment="1">
      <alignment horizontal="left" vertical="center" indent="1"/>
      <protection locked="0"/>
    </xf>
    <xf numFmtId="165" fontId="15" fillId="0" borderId="2" xfId="0" applyNumberFormat="1" applyFont="1" applyBorder="1" applyAlignment="1">
      <alignment horizontal="left" vertical="center" indent="1"/>
      <protection locked="0"/>
    </xf>
    <xf numFmtId="10" fontId="15" fillId="6" borderId="2" xfId="2" applyNumberFormat="1" applyFont="1" applyFill="1" applyBorder="1" applyAlignment="1" applyProtection="1">
      <alignment horizontal="left" vertical="center" indent="1"/>
    </xf>
    <xf numFmtId="0" fontId="14" fillId="4" borderId="0" xfId="4" applyFont="1" applyFill="1" applyAlignment="1">
      <alignment horizontal="left" vertical="center" indent="1"/>
    </xf>
    <xf numFmtId="0" fontId="17" fillId="0" borderId="2" xfId="0" applyFont="1" applyBorder="1" applyAlignment="1" applyProtection="1">
      <alignment horizontal="left" vertical="center" wrapText="1" indent="1"/>
    </xf>
    <xf numFmtId="0" fontId="17" fillId="6" borderId="2" xfId="0" applyFont="1" applyFill="1" applyBorder="1" applyAlignment="1" applyProtection="1">
      <alignment horizontal="left" vertical="center" wrapText="1" indent="1"/>
    </xf>
    <xf numFmtId="0" fontId="17" fillId="3" borderId="2" xfId="0" applyFont="1" applyFill="1" applyBorder="1" applyAlignment="1" applyProtection="1">
      <alignment horizontal="left" vertical="center" wrapText="1" indent="1"/>
    </xf>
    <xf numFmtId="0" fontId="18" fillId="0" borderId="2" xfId="0" applyFont="1" applyBorder="1" applyAlignment="1" applyProtection="1">
      <alignment horizontal="left" vertical="center" indent="1"/>
    </xf>
    <xf numFmtId="0" fontId="19" fillId="6" borderId="2" xfId="9" applyFont="1" applyFill="1" applyBorder="1" applyAlignment="1" applyProtection="1">
      <alignment horizontal="left" vertical="center" indent="1"/>
    </xf>
    <xf numFmtId="0" fontId="19" fillId="0" borderId="2" xfId="9" applyFont="1" applyBorder="1" applyAlignment="1" applyProtection="1">
      <alignment horizontal="left" vertical="center" indent="1"/>
    </xf>
    <xf numFmtId="0" fontId="19" fillId="0" borderId="2" xfId="9" applyFont="1" applyBorder="1" applyAlignment="1" applyProtection="1">
      <alignment horizontal="left" vertical="center" wrapText="1" indent="1"/>
    </xf>
    <xf numFmtId="0" fontId="19" fillId="6" borderId="2" xfId="9" applyFont="1" applyFill="1" applyBorder="1" applyAlignment="1" applyProtection="1">
      <alignment horizontal="left" vertical="center" wrapText="1" indent="1"/>
    </xf>
    <xf numFmtId="0" fontId="16" fillId="8" borderId="6" xfId="4" applyFont="1" applyBorder="1" applyAlignment="1">
      <alignment horizontal="left" vertical="center" wrapText="1" indent="1"/>
    </xf>
    <xf numFmtId="0" fontId="16" fillId="8" borderId="2" xfId="4" applyFont="1" applyBorder="1" applyAlignment="1">
      <alignment horizontal="left" vertical="center" wrapText="1" indent="1"/>
    </xf>
    <xf numFmtId="0" fontId="16" fillId="8" borderId="5" xfId="4" applyFont="1" applyBorder="1" applyAlignment="1">
      <alignment horizontal="left" vertical="center" wrapText="1" indent="1"/>
    </xf>
    <xf numFmtId="0" fontId="16" fillId="8" borderId="11" xfId="4" applyFont="1" applyBorder="1" applyAlignment="1">
      <alignment horizontal="left" vertical="center" wrapText="1" indent="1"/>
    </xf>
    <xf numFmtId="0" fontId="14" fillId="4" borderId="0" xfId="4" applyFont="1" applyFill="1" applyAlignment="1">
      <alignment horizontal="left" vertical="center"/>
    </xf>
    <xf numFmtId="0" fontId="21" fillId="9" borderId="2" xfId="6" applyFont="1" applyBorder="1" applyAlignment="1" applyProtection="1">
      <alignment horizontal="left" vertical="center" indent="1"/>
    </xf>
    <xf numFmtId="0" fontId="21" fillId="9" borderId="6" xfId="6" applyFont="1" applyBorder="1" applyAlignment="1" applyProtection="1">
      <alignment horizontal="left" vertical="center" indent="1"/>
    </xf>
    <xf numFmtId="0" fontId="18" fillId="0" borderId="6" xfId="0" applyFont="1" applyBorder="1" applyAlignment="1">
      <alignment horizontal="left" vertical="center" indent="1"/>
      <protection locked="0"/>
    </xf>
    <xf numFmtId="0" fontId="25" fillId="13" borderId="0" xfId="0" applyFont="1" applyFill="1" applyAlignment="1" applyProtection="1">
      <alignment horizontal="left" vertical="center" wrapText="1" indent="1"/>
    </xf>
    <xf numFmtId="0" fontId="19" fillId="0" borderId="6" xfId="9" applyFont="1" applyBorder="1" applyAlignment="1" applyProtection="1">
      <alignment horizontal="left" vertical="center" indent="1"/>
      <protection locked="0"/>
    </xf>
    <xf numFmtId="0" fontId="18" fillId="0" borderId="2" xfId="0" applyFont="1" applyBorder="1" applyAlignment="1">
      <alignment horizontal="left" vertical="center" indent="1"/>
      <protection locked="0"/>
    </xf>
    <xf numFmtId="0" fontId="17" fillId="13" borderId="0" xfId="0" applyFont="1" applyFill="1" applyAlignment="1" applyProtection="1">
      <alignment horizontal="left" vertical="center" indent="1"/>
    </xf>
    <xf numFmtId="0" fontId="17" fillId="0" borderId="6" xfId="0" applyFont="1" applyBorder="1" applyAlignment="1" applyProtection="1">
      <alignment horizontal="left" vertical="center" indent="1"/>
    </xf>
    <xf numFmtId="0" fontId="17" fillId="0" borderId="2" xfId="0" applyFont="1" applyBorder="1" applyAlignment="1" applyProtection="1">
      <alignment horizontal="left" vertical="center" indent="1"/>
    </xf>
    <xf numFmtId="0" fontId="40" fillId="7" borderId="2" xfId="6" applyFont="1" applyFill="1" applyBorder="1" applyAlignment="1" applyProtection="1">
      <alignment horizontal="left" vertical="center" indent="1"/>
    </xf>
    <xf numFmtId="0" fontId="21" fillId="8" borderId="0" xfId="6" applyFont="1" applyFill="1" applyBorder="1" applyAlignment="1" applyProtection="1">
      <alignment horizontal="left" vertical="center" wrapText="1" indent="1"/>
    </xf>
    <xf numFmtId="0" fontId="21" fillId="9" borderId="0" xfId="6" applyFont="1" applyBorder="1" applyAlignment="1" applyProtection="1">
      <alignment horizontal="left" vertical="center" wrapText="1" indent="1"/>
    </xf>
    <xf numFmtId="0" fontId="21" fillId="6" borderId="0" xfId="6" applyFont="1" applyFill="1" applyBorder="1" applyAlignment="1" applyProtection="1">
      <alignment horizontal="left" vertical="center" wrapText="1" indent="1"/>
    </xf>
    <xf numFmtId="0" fontId="25" fillId="0" borderId="0" xfId="0" applyFont="1" applyAlignment="1">
      <alignment vertical="center" wrapText="1"/>
      <protection locked="0"/>
    </xf>
    <xf numFmtId="0" fontId="14" fillId="4" borderId="0" xfId="4" applyFont="1" applyFill="1" applyAlignment="1">
      <alignment horizontal="left" vertical="center" wrapText="1" indent="1"/>
    </xf>
    <xf numFmtId="0" fontId="41" fillId="4" borderId="0" xfId="3" applyFont="1" applyAlignment="1">
      <alignment horizontal="left" vertical="center" indent="1"/>
    </xf>
    <xf numFmtId="44" fontId="14" fillId="4" borderId="0" xfId="0" applyNumberFormat="1" applyFont="1" applyFill="1" applyProtection="1">
      <alignment vertical="center"/>
    </xf>
    <xf numFmtId="44" fontId="14" fillId="12" borderId="17" xfId="4" applyNumberFormat="1" applyFont="1" applyFill="1" applyBorder="1" applyAlignment="1">
      <alignment horizontal="left" vertical="center"/>
    </xf>
    <xf numFmtId="14" fontId="1" fillId="0" borderId="0" xfId="0" applyNumberFormat="1" applyFont="1">
      <alignment vertical="center"/>
      <protection locked="0"/>
    </xf>
    <xf numFmtId="9" fontId="18" fillId="0" borderId="6" xfId="2" applyFont="1" applyBorder="1" applyAlignment="1" applyProtection="1">
      <alignment horizontal="left" vertical="center" indent="1"/>
      <protection locked="0"/>
    </xf>
  </cellXfs>
  <cellStyles count="10">
    <cellStyle name="Currency" xfId="1" builtinId="4"/>
    <cellStyle name="Heading 1" xfId="6" builtinId="16" customBuiltin="1"/>
    <cellStyle name="Heading 2" xfId="4" builtinId="17" customBuiltin="1"/>
    <cellStyle name="Heading 3" xfId="8" builtinId="18" customBuiltin="1"/>
    <cellStyle name="Heading 4" xfId="7" builtinId="19"/>
    <cellStyle name="Hyperlink" xfId="9" builtinId="8"/>
    <cellStyle name="Normal" xfId="0" builtinId="0" customBuiltin="1"/>
    <cellStyle name="Percent" xfId="2" builtinId="5"/>
    <cellStyle name="Title" xfId="3" builtinId="15" customBuiltin="1"/>
    <cellStyle name="Total" xfId="5" builtinId="25" customBuiltin="1"/>
  </cellStyles>
  <dxfs count="193">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strike val="0"/>
        <outline val="0"/>
        <shadow val="0"/>
        <u val="none"/>
        <vertAlign val="baseline"/>
        <name val="Aptos"/>
        <family val="2"/>
        <scheme val="none"/>
      </font>
      <numFmt numFmtId="166" formatCode="&quot;$&quot;#,##0"/>
      <alignment horizontal="center" textRotation="0" indent="0" justifyLastLine="0" shrinkToFit="0" readingOrder="0"/>
      <protection locked="1" hidden="0"/>
    </dxf>
    <dxf>
      <border outline="0">
        <top style="hair">
          <color indexed="64"/>
        </top>
        <bottom style="double">
          <color indexed="64"/>
        </bottom>
      </border>
    </dxf>
    <dxf>
      <font>
        <b val="0"/>
        <i val="0"/>
        <strike val="0"/>
        <condense val="0"/>
        <extend val="0"/>
        <outline val="0"/>
        <shadow val="0"/>
        <u val="none"/>
        <vertAlign val="baseline"/>
        <sz val="11"/>
        <color auto="1"/>
        <name val="Aptos"/>
        <family val="2"/>
        <scheme val="none"/>
      </font>
      <numFmt numFmtId="166" formatCode="&quot;$&quot;#,##0"/>
      <alignment horizontal="center" vertical="center" textRotation="0" wrapText="0" indent="0" justifyLastLine="0" shrinkToFit="0" readingOrder="0"/>
      <protection locked="1" hidden="0"/>
    </dxf>
    <dxf>
      <font>
        <b/>
        <i val="0"/>
        <strike val="0"/>
        <condense val="0"/>
        <extend val="0"/>
        <outline val="0"/>
        <shadow val="0"/>
        <u val="none"/>
        <vertAlign val="baseline"/>
        <sz val="11"/>
        <color auto="1"/>
        <name val="Aptos"/>
        <family val="2"/>
        <scheme val="none"/>
      </font>
      <numFmt numFmtId="166" formatCode="&quot;$&quot;#,##0"/>
      <fill>
        <patternFill patternType="solid">
          <fgColor indexed="64"/>
          <bgColor theme="5" tint="0.79998168889431442"/>
        </patternFill>
      </fill>
      <alignment horizontal="center" vertical="center" textRotation="0" wrapText="1" indent="0" justifyLastLine="0" shrinkToFit="0" readingOrder="0"/>
      <border diagonalUp="0" diagonalDown="0" outline="0">
        <left style="hair">
          <color indexed="64"/>
        </left>
        <right style="hair">
          <color indexed="64"/>
        </right>
        <top/>
        <bottom/>
      </border>
      <protection locked="1" hidden="0"/>
    </dxf>
    <dxf>
      <font>
        <b/>
        <i val="0"/>
        <strike val="0"/>
        <condense val="0"/>
        <extend val="0"/>
        <outline val="0"/>
        <shadow val="0"/>
        <u val="none"/>
        <vertAlign val="baseline"/>
        <sz val="14"/>
        <color theme="0"/>
        <name val="Aptos"/>
        <family val="2"/>
        <scheme val="none"/>
      </font>
      <numFmt numFmtId="34" formatCode="_(&quot;$&quot;* #,##0.00_);_(&quot;$&quot;* \(#,##0.00\);_(&quot;$&quot;* &quot;-&quot;??_);_(@_)"/>
      <fill>
        <patternFill patternType="solid">
          <fgColor indexed="64"/>
          <bgColor theme="9" tint="-0.499984740745262"/>
        </patternFill>
      </fill>
      <border outline="0">
        <left style="hair">
          <color indexed="64"/>
        </left>
      </border>
      <protection locked="1" hidden="0"/>
    </dxf>
    <dxf>
      <font>
        <b/>
        <i val="0"/>
        <strike val="0"/>
        <condense val="0"/>
        <extend val="0"/>
        <outline val="0"/>
        <shadow val="0"/>
        <u val="none"/>
        <vertAlign val="baseline"/>
        <sz val="14"/>
        <color theme="0"/>
        <name val="Aptos"/>
        <family val="2"/>
        <scheme val="none"/>
      </font>
      <numFmt numFmtId="34" formatCode="_(&quot;$&quot;* #,##0.00_);_(&quot;$&quot;* \(#,##0.00\);_(&quot;$&quot;* &quot;-&quot;??_);_(@_)"/>
      <fill>
        <patternFill patternType="solid">
          <fgColor indexed="64"/>
          <bgColor theme="3"/>
        </patternFill>
      </fill>
      <alignment horizontal="left" vertical="center" textRotation="0" wrapText="1" indent="0" justifyLastLine="0" shrinkToFit="0" readingOrder="0"/>
      <border diagonalUp="0" diagonalDown="0" outline="0">
        <left/>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numFmt numFmtId="14" formatCode="0.00%"/>
      <fill>
        <patternFill patternType="solid">
          <fgColor indexed="64"/>
          <bgColor theme="2"/>
        </patternFill>
      </fill>
      <alignment horizontal="left" vertical="center" textRotation="0" wrapText="0" relativeIndent="1" justifyLastLine="0" shrinkToFit="0" readingOrder="0"/>
      <border diagonalUp="0" diagonalDown="0" outline="0">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numFmt numFmtId="165" formatCode="&quot;$&quot;#,##0.00"/>
      <alignment horizontal="left" vertical="center" textRotation="0" wrapText="0" relativeIndent="1" justifyLastLine="0" shrinkToFit="0" readingOrder="0"/>
      <border diagonalUp="0" diagonalDown="0" outline="0">
        <left style="hair">
          <color indexed="64"/>
        </left>
        <right/>
        <top style="hair">
          <color indexed="64"/>
        </top>
        <bottom style="hair">
          <color indexed="64"/>
        </bottom>
      </border>
      <protection locked="0" hidden="0"/>
    </dxf>
    <dxf>
      <font>
        <b/>
        <i val="0"/>
        <strike val="0"/>
        <condense val="0"/>
        <extend val="0"/>
        <outline val="0"/>
        <shadow val="0"/>
        <u val="none"/>
        <vertAlign val="baseline"/>
        <sz val="14"/>
        <color theme="0"/>
        <name val="Aptos"/>
        <family val="2"/>
        <scheme val="none"/>
      </font>
      <numFmt numFmtId="34" formatCode="_(&quot;$&quot;* #,##0.00_);_(&quot;$&quot;* \(#,##0.00\);_(&quot;$&quot;* &quot;-&quot;??_);_(@_)"/>
      <fill>
        <patternFill patternType="solid">
          <fgColor indexed="64"/>
          <bgColor theme="3"/>
        </patternFill>
      </fill>
      <alignment horizontal="left" vertical="center" textRotation="0" wrapText="1" indent="0" justifyLastLine="0" shrinkToFit="0" readingOrder="0"/>
      <border diagonalUp="0" diagonalDown="0" outline="0">
        <left/>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numFmt numFmtId="14" formatCode="0.00%"/>
      <fill>
        <patternFill patternType="solid">
          <fgColor indexed="64"/>
          <bgColor theme="2"/>
        </patternFill>
      </fill>
      <alignment horizontal="left" vertical="center" textRotation="0" wrapText="0" relativeIndent="1" justifyLastLine="0" shrinkToFit="0" readingOrder="0"/>
      <border diagonalUp="0" diagonalDown="0" outline="0">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numFmt numFmtId="165" formatCode="&quot;$&quot;#,##0.00"/>
      <alignment horizontal="left" vertical="center" textRotation="0" wrapText="0" relativeIndent="1" justifyLastLine="0" shrinkToFit="0" readingOrder="0"/>
      <border diagonalUp="0" diagonalDown="0" outline="0">
        <left/>
        <right/>
        <top style="hair">
          <color indexed="64"/>
        </top>
        <bottom style="hair">
          <color indexed="64"/>
        </bottom>
      </border>
      <protection locked="0" hidden="0"/>
    </dxf>
    <dxf>
      <border outline="0">
        <left style="hair">
          <color indexed="64"/>
        </left>
        <top style="hair">
          <color indexed="64"/>
        </top>
      </border>
    </dxf>
    <dxf>
      <font>
        <strike val="0"/>
        <outline val="0"/>
        <shadow val="0"/>
        <u val="none"/>
        <vertAlign val="baseline"/>
        <name val="Aptos"/>
        <family val="2"/>
        <scheme val="none"/>
      </font>
      <protection locked="1" hidden="0"/>
    </dxf>
    <dxf>
      <border outline="0">
        <bottom style="hair">
          <color indexed="64"/>
        </bottom>
      </border>
    </dxf>
    <dxf>
      <font>
        <strike val="0"/>
        <outline val="0"/>
        <shadow val="0"/>
        <u val="none"/>
        <vertAlign val="baseline"/>
        <name val="Aptos"/>
        <family val="2"/>
        <scheme val="none"/>
      </font>
      <alignment horizontal="left" vertical="top" textRotation="0" wrapText="1"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1"/>
        <color theme="1"/>
        <name val="Aptos"/>
        <family val="2"/>
        <scheme val="none"/>
      </font>
      <numFmt numFmtId="166" formatCode="&quot;$&quot;#,##0"/>
      <fill>
        <patternFill patternType="solid">
          <fgColor indexed="64"/>
          <bgColor theme="8" tint="0.79998168889431442"/>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1" indent="0" justifyLastLine="0" shrinkToFit="0" readingOrder="0"/>
      <border diagonalUp="0" diagonalDown="0" outline="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strike val="0"/>
        <outline val="0"/>
        <shadow val="0"/>
        <u val="none"/>
        <vertAlign val="baseline"/>
        <name val="Aptos"/>
        <family val="2"/>
        <scheme val="none"/>
      </font>
      <alignment vertical="top" textRotation="0" indent="0" justifyLastLine="0" shrinkToFit="0" readingOrder="0"/>
      <protection locked="1" hidden="0"/>
    </dxf>
    <dxf>
      <font>
        <b val="0"/>
        <i val="0"/>
        <strike val="0"/>
        <condense val="0"/>
        <extend val="0"/>
        <outline val="0"/>
        <shadow val="0"/>
        <u val="none"/>
        <vertAlign val="baseline"/>
        <sz val="11"/>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ptos"/>
        <family val="2"/>
        <scheme val="none"/>
      </font>
      <numFmt numFmtId="30" formatCode="@"/>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ptos"/>
        <family val="2"/>
        <scheme val="none"/>
      </font>
      <numFmt numFmtId="165" formatCode="&quot;$&quot;#,##0.00"/>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strike val="0"/>
        <outline val="0"/>
        <shadow val="0"/>
        <u val="none"/>
        <vertAlign val="baseline"/>
        <name val="Aptos"/>
        <family val="2"/>
        <scheme val="none"/>
      </font>
      <numFmt numFmtId="1" formatCode="0"/>
      <protection locked="1" hidden="0"/>
    </dxf>
    <dxf>
      <font>
        <b val="0"/>
        <i val="0"/>
        <strike val="0"/>
        <condense val="0"/>
        <extend val="0"/>
        <outline val="0"/>
        <shadow val="0"/>
        <u val="none"/>
        <vertAlign val="baseline"/>
        <sz val="11"/>
        <color theme="1"/>
        <name val="Aptos"/>
        <family val="2"/>
        <scheme val="none"/>
      </font>
      <numFmt numFmtId="30" formatCode="@"/>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auto="1"/>
        <name val="Aptos"/>
        <family val="2"/>
        <scheme val="none"/>
      </font>
      <numFmt numFmtId="164" formatCode="_(&quot;$&quot;* #,##0_);_(&quot;$&quot;* \(#,##0\);_(&quot;$&quot;* &quot;-&quot;??_);_(@_)"/>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border outline="0">
        <right style="hair">
          <color indexed="64"/>
        </right>
      </border>
    </dxf>
    <dxf>
      <font>
        <strike val="0"/>
        <outline val="0"/>
        <shadow val="0"/>
        <u val="none"/>
        <vertAlign val="baseline"/>
        <name val="Aptos"/>
        <family val="2"/>
        <scheme val="none"/>
      </font>
      <protection locked="1" hidden="0"/>
    </dxf>
    <dxf>
      <border outline="0">
        <bottom style="hair">
          <color indexed="64"/>
        </bottom>
      </border>
    </dxf>
    <dxf>
      <font>
        <strike val="0"/>
        <outline val="0"/>
        <shadow val="0"/>
        <u val="none"/>
        <vertAlign val="baseline"/>
        <name val="Aptos"/>
        <family val="2"/>
        <scheme val="none"/>
      </font>
      <alignment horizontal="left" vertical="top" textRotation="0" wrapText="1"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theme="1"/>
        <name val="Aptos"/>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strike val="0"/>
        <condense val="0"/>
        <extend val="0"/>
        <outline val="0"/>
        <shadow val="0"/>
        <u val="none"/>
        <vertAlign val="baseline"/>
        <sz val="11"/>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ptos"/>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strike val="0"/>
        <outline val="0"/>
        <shadow val="0"/>
        <u val="none"/>
        <vertAlign val="baseline"/>
        <name val="Aptos"/>
        <family val="2"/>
        <scheme val="none"/>
      </font>
      <protection locked="1" hidden="0"/>
    </dxf>
    <dxf>
      <border outline="0">
        <top style="double">
          <color indexed="64"/>
        </top>
      </border>
    </dxf>
    <dxf>
      <font>
        <b val="0"/>
        <i val="0"/>
        <strike val="0"/>
        <condense val="0"/>
        <extend val="0"/>
        <outline val="0"/>
        <shadow val="0"/>
        <u val="none"/>
        <vertAlign val="baseline"/>
        <sz val="11"/>
        <color theme="1"/>
        <name val="Aptos"/>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hair">
          <color indexed="64"/>
        </bottom>
      </border>
    </dxf>
    <dxf>
      <font>
        <strike val="0"/>
        <outline val="0"/>
        <shadow val="0"/>
        <u val="none"/>
        <vertAlign val="baseline"/>
        <name val="Aptos"/>
        <family val="2"/>
        <scheme val="none"/>
      </font>
      <alignment horizontal="left" vertical="top" textRotation="0" wrapText="1"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strike val="0"/>
        <outline val="0"/>
        <shadow val="0"/>
        <u val="none"/>
        <vertAlign val="baseline"/>
        <name val="Aptos"/>
        <family val="2"/>
        <scheme val="none"/>
      </font>
      <protection locked="1" hidden="0"/>
    </dxf>
    <dxf>
      <font>
        <b val="0"/>
        <i/>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alignment horizontal="left" vertical="center" textRotation="0" wrapText="1" indent="0" justifyLastLine="0" shrinkToFit="0" readingOrder="0"/>
      <protection locked="1" hidden="0"/>
    </dxf>
    <dxf>
      <border outline="0">
        <top style="double">
          <color indexed="64"/>
        </top>
      </border>
    </dxf>
    <dxf>
      <font>
        <strike val="0"/>
        <outline val="0"/>
        <shadow val="0"/>
        <u val="none"/>
        <vertAlign val="baseline"/>
        <name val="Aptos"/>
        <family val="2"/>
        <scheme val="none"/>
      </font>
      <protection locked="1" hidden="0"/>
    </dxf>
    <dxf>
      <border outline="0">
        <bottom style="hair">
          <color indexed="64"/>
        </bottom>
      </border>
    </dxf>
    <dxf>
      <font>
        <strike val="0"/>
        <outline val="0"/>
        <shadow val="0"/>
        <u val="none"/>
        <vertAlign val="baseline"/>
        <name val="Aptos"/>
        <family val="2"/>
        <scheme val="none"/>
      </font>
      <alignment vertical="top" textRotation="0" wrapText="1"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theme="1"/>
        <name val="Aptos"/>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1" indent="0" justifyLastLine="0" shrinkToFit="0" readingOrder="0"/>
      <border diagonalUp="0" diagonalDown="0" outline="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border outline="0">
        <top style="double">
          <color indexed="64"/>
        </top>
      </border>
    </dxf>
    <dxf>
      <font>
        <b val="0"/>
        <i val="0"/>
        <strike val="0"/>
        <condense val="0"/>
        <extend val="0"/>
        <outline val="0"/>
        <shadow val="0"/>
        <u val="none"/>
        <vertAlign val="baseline"/>
        <sz val="11"/>
        <color theme="1"/>
        <name val="Aptos"/>
        <family val="2"/>
        <scheme val="none"/>
      </font>
      <fill>
        <patternFill patternType="none">
          <fgColor indexed="64"/>
          <bgColor indexed="65"/>
        </patternFill>
      </fill>
      <alignment horizontal="left" vertical="center" textRotation="0" wrapText="0" indent="0" justifyLastLine="0" shrinkToFit="0" readingOrder="0"/>
      <protection locked="1" hidden="0"/>
    </dxf>
    <dxf>
      <border>
        <bottom style="hair">
          <color indexed="64"/>
        </bottom>
      </border>
    </dxf>
    <dxf>
      <font>
        <strike val="0"/>
        <outline val="0"/>
        <shadow val="0"/>
        <u val="none"/>
        <vertAlign val="baseline"/>
        <name val="Aptos"/>
        <family val="2"/>
        <scheme val="none"/>
      </font>
      <alignment horizontal="left" vertical="top" textRotation="0" wrapText="1"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ptos"/>
        <family val="2"/>
        <scheme val="none"/>
      </font>
      <numFmt numFmtId="1" formatCode="0"/>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ptos"/>
        <family val="2"/>
        <scheme val="none"/>
      </font>
      <numFmt numFmtId="34" formatCode="_(&quot;$&quot;* #,##0.00_);_(&quot;$&quot;* \(#,##0.00\);_(&quot;$&quot;* &quot;-&quot;??_);_(@_)"/>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strike val="0"/>
        <outline val="0"/>
        <shadow val="0"/>
        <u val="none"/>
        <vertAlign val="baseline"/>
        <name val="Aptos"/>
        <family val="2"/>
        <scheme val="none"/>
      </font>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border outline="0">
        <top style="double">
          <color indexed="64"/>
        </top>
        <bottom style="double">
          <color indexed="64"/>
        </bottom>
      </border>
    </dxf>
    <dxf>
      <font>
        <strike val="0"/>
        <outline val="0"/>
        <shadow val="0"/>
        <u val="none"/>
        <vertAlign val="baseline"/>
        <name val="Aptos"/>
        <family val="2"/>
        <scheme val="none"/>
      </font>
      <protection locked="1" hidden="0"/>
    </dxf>
    <dxf>
      <border>
        <bottom style="hair">
          <color indexed="64"/>
        </bottom>
      </border>
    </dxf>
    <dxf>
      <font>
        <strike val="0"/>
        <outline val="0"/>
        <shadow val="0"/>
        <u val="none"/>
        <vertAlign val="baseline"/>
        <name val="Aptos"/>
        <family val="2"/>
        <scheme val="none"/>
      </font>
      <alignment horizontal="left" vertical="top" textRotation="0" wrapText="1"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rgb="FF000000"/>
        <name val="Aptos"/>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ptos"/>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ptos"/>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rgb="FF000000"/>
        <name val="Aptos"/>
        <family val="2"/>
        <scheme val="none"/>
      </font>
      <alignment horizontal="left" vertical="center" textRotation="0" wrapText="0" indent="0" justifyLastLine="0" shrinkToFit="0" readingOrder="0"/>
      <protection locked="1" hidden="0"/>
    </dxf>
    <dxf>
      <border>
        <bottom style="hair">
          <color indexed="64"/>
        </bottom>
      </border>
    </dxf>
    <dxf>
      <font>
        <strike val="0"/>
        <outline val="0"/>
        <shadow val="0"/>
        <u val="none"/>
        <vertAlign val="baseline"/>
        <name val="Aptos"/>
        <family val="2"/>
        <scheme val="none"/>
      </font>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ptos"/>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ptos"/>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border outline="0">
        <right style="hair">
          <color indexed="64"/>
        </right>
        <top style="hair">
          <color indexed="64"/>
        </top>
      </border>
    </dxf>
    <dxf>
      <font>
        <b val="0"/>
        <i val="0"/>
        <strike val="0"/>
        <condense val="0"/>
        <extend val="0"/>
        <outline val="0"/>
        <shadow val="0"/>
        <u val="none"/>
        <vertAlign val="baseline"/>
        <sz val="12"/>
        <color theme="1"/>
        <name val="Aptos"/>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border outline="0">
        <bottom style="hair">
          <color indexed="64"/>
        </bottom>
      </border>
    </dxf>
    <dxf>
      <font>
        <strike val="0"/>
        <outline val="0"/>
        <shadow val="0"/>
        <u val="none"/>
        <vertAlign val="baseline"/>
        <name val="Aptos"/>
        <family val="2"/>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ptos"/>
        <family val="2"/>
        <scheme val="none"/>
      </font>
      <numFmt numFmtId="1" formatCode="0"/>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30" formatCode="@"/>
      <fill>
        <patternFill patternType="solid">
          <fgColor indexed="64"/>
          <bgColor theme="2"/>
        </patternFill>
      </fill>
      <alignment horizontal="left" vertical="center" textRotation="0" wrapText="0" indent="0" justifyLastLine="0" shrinkToFit="0" readingOrder="0"/>
      <protection locked="1" hidden="0"/>
    </dxf>
    <dxf>
      <border outline="0">
        <top style="double">
          <color indexed="64"/>
        </top>
      </border>
    </dxf>
    <dxf>
      <font>
        <strike val="0"/>
        <outline val="0"/>
        <shadow val="0"/>
        <u val="none"/>
        <vertAlign val="baseline"/>
        <name val="Aptos"/>
        <family val="2"/>
        <scheme val="none"/>
      </font>
      <protection locked="1" hidden="0"/>
    </dxf>
    <dxf>
      <border outline="0">
        <bottom style="hair">
          <color indexed="64"/>
        </bottom>
      </border>
    </dxf>
    <dxf>
      <font>
        <strike val="0"/>
        <outline val="0"/>
        <shadow val="0"/>
        <u val="none"/>
        <vertAlign val="baseline"/>
        <name val="Aptos"/>
        <family val="2"/>
        <scheme val="none"/>
      </font>
      <fill>
        <patternFill patternType="solid">
          <fgColor indexed="64"/>
          <bgColor theme="9" tint="0.79998168889431442"/>
        </patternFill>
      </fill>
      <alignment vertical="top" textRotation="0" wrapText="1" indent="0" justifyLastLine="0" shrinkToFit="0" readingOrder="0"/>
      <border diagonalUp="0" diagonalDown="0" outline="0">
        <left style="hair">
          <color indexed="64"/>
        </left>
        <right style="hair">
          <color indexed="64"/>
        </right>
        <top/>
        <bottom/>
      </border>
      <protection locked="1" hidden="0"/>
    </dxf>
    <dxf>
      <font>
        <strike val="0"/>
        <outline val="0"/>
        <shadow val="0"/>
        <u val="none"/>
        <vertAlign val="baseline"/>
        <name val="Aptos"/>
        <family val="2"/>
        <scheme val="none"/>
      </font>
      <numFmt numFmtId="34" formatCode="_(&quot;$&quot;* #,##0.00_);_(&quot;$&quot;* \(#,##0.00\);_(&quot;$&quot;* &quot;-&quot;??_);_(@_)"/>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top style="hair">
          <color indexed="64"/>
        </top>
        <bottom/>
      </border>
      <protection locked="1" hidden="0"/>
    </dxf>
    <dxf>
      <font>
        <b val="0"/>
        <i val="0"/>
        <strike val="0"/>
        <condense val="0"/>
        <extend val="0"/>
        <outline val="0"/>
        <shadow val="0"/>
        <u val="none"/>
        <vertAlign val="baseline"/>
        <sz val="12"/>
        <color theme="1"/>
        <name val="Aptos"/>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2"/>
        <color theme="1"/>
        <name val="Aptos"/>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2"/>
        <color theme="1"/>
        <name val="Aptos"/>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2"/>
        <color theme="1"/>
        <name val="Aptos"/>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ptos"/>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2"/>
        <color theme="1"/>
        <name val="Aptos"/>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outline="0">
        <left/>
        <right style="hair">
          <color indexed="64"/>
        </right>
        <top style="hair">
          <color indexed="64"/>
        </top>
        <bottom/>
      </border>
      <protection locked="1" hidden="0"/>
    </dxf>
    <dxf>
      <font>
        <b val="0"/>
        <i val="0"/>
        <strike val="0"/>
        <condense val="0"/>
        <extend val="0"/>
        <outline val="0"/>
        <shadow val="0"/>
        <u val="none"/>
        <vertAlign val="baseline"/>
        <sz val="12"/>
        <color theme="1"/>
        <name val="Aptos"/>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2"/>
        <color theme="1"/>
        <name val="Aptos"/>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strike val="0"/>
        <outline val="0"/>
        <shadow val="0"/>
        <u val="none"/>
        <vertAlign val="baseline"/>
        <name val="Aptos"/>
        <family val="2"/>
        <scheme val="none"/>
      </font>
      <numFmt numFmtId="30" formatCode="@"/>
      <fill>
        <patternFill patternType="none">
          <fgColor indexed="64"/>
          <bgColor indexed="65"/>
        </patternFill>
      </fill>
      <alignment horizontal="left" vertical="center" textRotation="0" wrapText="1" indent="0" justifyLastLine="0" shrinkToFit="0" readingOrder="0"/>
      <border diagonalUp="0" diagonalDown="0" outline="0">
        <left style="hair">
          <color indexed="64"/>
        </left>
        <right/>
        <top style="hair">
          <color indexed="64"/>
        </top>
        <bottom style="hair">
          <color indexed="64"/>
        </bottom>
      </border>
      <protection locked="1" hidden="0"/>
    </dxf>
    <dxf>
      <font>
        <b val="0"/>
        <i val="0"/>
        <strike val="0"/>
        <condense val="0"/>
        <extend val="0"/>
        <outline val="0"/>
        <shadow val="0"/>
        <u val="none"/>
        <vertAlign val="baseline"/>
        <sz val="12"/>
        <color theme="1"/>
        <name val="Aptos"/>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protection locked="1" hidden="0"/>
    </dxf>
    <dxf>
      <font>
        <strike val="0"/>
        <outline val="0"/>
        <shadow val="0"/>
        <u val="none"/>
        <vertAlign val="baseline"/>
        <name val="Aptos"/>
        <family val="2"/>
        <scheme val="none"/>
      </font>
      <protection locked="1" hidden="0"/>
    </dxf>
    <dxf>
      <border>
        <bottom style="hair">
          <color indexed="64"/>
        </bottom>
      </border>
    </dxf>
    <dxf>
      <font>
        <strike val="0"/>
        <outline val="0"/>
        <shadow val="0"/>
        <u val="none"/>
        <vertAlign val="baseline"/>
        <name val="Aptos"/>
        <family val="2"/>
        <scheme val="none"/>
      </font>
      <border diagonalUp="0" diagonalDown="0" outline="0">
        <left style="hair">
          <color indexed="64"/>
        </left>
        <right style="hair">
          <color indexed="64"/>
        </right>
        <top/>
        <bottom/>
      </border>
      <protection locked="1" hidden="0"/>
    </dxf>
    <dxf>
      <font>
        <strike val="0"/>
        <outline val="0"/>
        <shadow val="0"/>
        <u val="none"/>
        <vertAlign val="baseline"/>
        <name val="Aptos"/>
        <family val="2"/>
        <scheme val="none"/>
      </font>
      <alignment horizontal="general" vertical="center" textRotation="0" wrapText="1" indent="0" justifyLastLine="0" shrinkToFit="0" readingOrder="0"/>
      <protection locked="0" hidden="0"/>
    </dxf>
    <dxf>
      <font>
        <strike val="0"/>
        <outline val="0"/>
        <shadow val="0"/>
        <u val="none"/>
        <vertAlign val="baseline"/>
        <name val="Aptos"/>
        <family val="2"/>
        <scheme val="none"/>
      </font>
      <alignment horizontal="left" vertical="center" textRotation="0" wrapText="1" relativeIndent="1" justifyLastLine="0" shrinkToFit="0" readingOrder="0"/>
      <protection locked="1" hidden="0"/>
    </dxf>
    <dxf>
      <border diagonalUp="0" diagonalDown="0">
        <left style="hair">
          <color indexed="64"/>
        </left>
        <right style="hair">
          <color indexed="64"/>
        </right>
        <top style="hair">
          <color indexed="64"/>
        </top>
        <bottom style="hair">
          <color indexed="64"/>
        </bottom>
      </border>
    </dxf>
    <dxf>
      <font>
        <strike val="0"/>
        <outline val="0"/>
        <shadow val="0"/>
        <u val="none"/>
        <vertAlign val="baseline"/>
        <name val="Aptos"/>
        <family val="2"/>
        <scheme val="none"/>
      </font>
      <protection locked="1" hidden="0"/>
    </dxf>
    <dxf>
      <font>
        <strike val="0"/>
        <outline val="0"/>
        <shadow val="0"/>
        <u val="none"/>
        <vertAlign val="baseline"/>
        <name val="Aptos"/>
        <family val="2"/>
        <scheme val="none"/>
      </font>
      <protection locked="1" hidden="0"/>
    </dxf>
    <dxf>
      <font>
        <strike val="0"/>
        <outline val="0"/>
        <shadow val="0"/>
        <u val="none"/>
        <vertAlign val="baseline"/>
        <name val="Aptos"/>
        <family val="2"/>
        <scheme val="none"/>
      </font>
      <numFmt numFmtId="34" formatCode="_(&quot;$&quot;* #,##0.00_);_(&quot;$&quot;* \(#,##0.00\);_(&quot;$&quot;* &quot;-&quot;??_);_(@_)"/>
      <border outline="0">
        <left style="hair">
          <color indexed="64"/>
        </left>
      </border>
      <protection locked="1" hidden="0"/>
    </dxf>
    <dxf>
      <font>
        <strike val="0"/>
        <outline val="0"/>
        <shadow val="0"/>
        <u val="none"/>
        <vertAlign val="baseline"/>
        <name val="Aptos"/>
        <family val="2"/>
        <scheme val="none"/>
      </font>
      <numFmt numFmtId="34" formatCode="_(&quot;$&quot;* #,##0.00_);_(&quot;$&quot;* \(#,##0.00\);_(&quot;$&quot;* &quot;-&quot;??_);_(@_)"/>
      <border diagonalUp="0" diagonalDown="0" outline="0">
        <left style="hair">
          <color indexed="64"/>
        </left>
        <right style="hair">
          <color indexed="64"/>
        </right>
        <top style="hair">
          <color indexed="64"/>
        </top>
        <bottom style="hair">
          <color indexed="64"/>
        </bottom>
      </border>
      <protection locked="1" hidden="0"/>
    </dxf>
    <dxf>
      <font>
        <strike val="0"/>
        <outline val="0"/>
        <shadow val="0"/>
        <u val="none"/>
        <vertAlign val="baseline"/>
        <name val="Aptos"/>
        <family val="2"/>
        <scheme val="none"/>
      </font>
      <numFmt numFmtId="34" formatCode="_(&quot;$&quot;* #,##0.00_);_(&quot;$&quot;* \(#,##0.00\);_(&quot;$&quot;* &quot;-&quot;??_);_(@_)"/>
      <border diagonalUp="0" diagonalDown="0" outline="0">
        <left style="hair">
          <color indexed="64"/>
        </left>
        <right style="hair">
          <color indexed="64"/>
        </right>
        <top style="hair">
          <color indexed="64"/>
        </top>
        <bottom style="hair">
          <color indexed="64"/>
        </bottom>
      </border>
      <protection locked="1" hidden="0"/>
    </dxf>
    <dxf>
      <font>
        <strike val="0"/>
        <outline val="0"/>
        <shadow val="0"/>
        <u val="none"/>
        <vertAlign val="baseline"/>
        <name val="Aptos"/>
        <family val="2"/>
        <scheme val="none"/>
      </font>
      <alignment horizontal="righ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strike val="0"/>
        <outline val="0"/>
        <shadow val="0"/>
        <u val="none"/>
        <vertAlign val="baseline"/>
        <name val="Aptos"/>
        <family val="2"/>
        <scheme val="none"/>
      </font>
      <protection locked="1" hidden="0"/>
    </dxf>
    <dxf>
      <border>
        <bottom style="hair">
          <color indexed="64"/>
        </bottom>
      </border>
    </dxf>
    <dxf>
      <font>
        <strike val="0"/>
        <outline val="0"/>
        <shadow val="0"/>
        <u val="none"/>
        <vertAlign val="baseline"/>
        <name val="Aptos"/>
        <family val="2"/>
        <scheme val="none"/>
      </font>
      <fill>
        <patternFill patternType="solid">
          <fgColor indexed="64"/>
          <bgColor theme="8" tint="0.59999389629810485"/>
        </patternFill>
      </fill>
      <border diagonalUp="0" diagonalDown="0" outline="0">
        <left style="hair">
          <color indexed="64"/>
        </left>
        <right style="hair">
          <color indexed="64"/>
        </right>
        <top/>
        <bottom/>
      </border>
      <protection locked="1" hidden="0"/>
    </dxf>
    <dxf>
      <font>
        <strike val="0"/>
        <outline val="0"/>
        <shadow val="0"/>
        <vertAlign val="baseline"/>
        <name val="Aptos"/>
        <family val="2"/>
        <scheme val="none"/>
      </font>
      <fill>
        <patternFill patternType="solid">
          <fgColor indexed="64"/>
          <bgColor theme="0" tint="-4.9989318521683403E-2"/>
        </patternFill>
      </fill>
      <alignment horizontal="left" vertical="center" textRotation="0" relativeIndent="1" justifyLastLine="0" shrinkToFit="0" readingOrder="0"/>
      <protection locked="1" hidden="0"/>
    </dxf>
    <dxf>
      <font>
        <b/>
        <i val="0"/>
        <strike val="0"/>
        <condense val="0"/>
        <extend val="0"/>
        <outline val="0"/>
        <shadow val="0"/>
        <u val="none"/>
        <vertAlign val="baseline"/>
        <sz val="12"/>
        <color theme="1"/>
        <name val="Aptos"/>
        <family val="2"/>
        <scheme val="none"/>
      </font>
      <alignment horizontal="left" vertical="center" textRotation="0" relativeIndent="1" justifyLastLine="0" shrinkToFit="0" readingOrder="0"/>
      <border diagonalUp="0" diagonalDown="0" outline="0">
        <left/>
        <right/>
        <top style="hair">
          <color indexed="64"/>
        </top>
        <bottom style="hair">
          <color indexed="64"/>
        </bottom>
      </border>
      <protection locked="0" hidden="0"/>
    </dxf>
    <dxf>
      <font>
        <strike val="0"/>
        <outline val="0"/>
        <shadow val="0"/>
        <vertAlign val="baseline"/>
        <name val="Aptos"/>
        <family val="2"/>
        <scheme val="none"/>
      </font>
      <alignment horizontal="left" vertical="center" textRotation="0" wrapText="1" relativeIndent="1" justifyLastLine="0" shrinkToFit="0" readingOrder="0"/>
      <border diagonalUp="0" diagonalDown="0" outline="0">
        <left style="hair">
          <color indexed="64"/>
        </left>
        <right/>
        <top style="hair">
          <color indexed="64"/>
        </top>
        <bottom style="hair">
          <color indexed="64"/>
        </bottom>
      </border>
      <protection locked="1" hidden="0"/>
    </dxf>
    <dxf>
      <border outline="0">
        <bottom style="hair">
          <color indexed="64"/>
        </bottom>
      </border>
    </dxf>
    <dxf>
      <font>
        <strike val="0"/>
        <outline val="0"/>
        <shadow val="0"/>
        <vertAlign val="baseline"/>
        <name val="Aptos"/>
        <family val="2"/>
        <scheme val="none"/>
      </font>
      <protection locked="1" hidden="0"/>
    </dxf>
    <dxf>
      <border>
        <bottom style="hair">
          <color indexed="64"/>
        </bottom>
      </border>
    </dxf>
    <dxf>
      <font>
        <b/>
        <i val="0"/>
        <strike val="0"/>
        <condense val="0"/>
        <extend val="0"/>
        <outline val="0"/>
        <shadow val="0"/>
        <u val="none"/>
        <vertAlign val="baseline"/>
        <sz val="12"/>
        <color auto="1"/>
        <name val="Aptos"/>
        <family val="2"/>
        <scheme val="none"/>
      </font>
      <border diagonalUp="0" diagonalDown="0" outline="0">
        <left style="hair">
          <color indexed="64"/>
        </left>
        <right style="hair">
          <color indexed="64"/>
        </right>
        <top/>
        <bottom/>
      </border>
      <protection locked="1" hidden="0"/>
    </dxf>
    <dxf>
      <font>
        <strike val="0"/>
        <outline val="0"/>
        <shadow val="0"/>
        <vertAlign val="baseline"/>
        <sz val="12"/>
        <name val="Aptos"/>
        <family val="2"/>
        <scheme val="none"/>
      </font>
      <fill>
        <patternFill patternType="solid">
          <fgColor indexed="64"/>
          <bgColor theme="0"/>
        </patternFill>
      </fill>
      <alignment horizontal="left" vertical="center" textRotation="0" wrapText="1" relativeIndent="1" justifyLastLine="0" shrinkToFit="0" readingOrder="0"/>
      <border diagonalUp="0" diagonalDown="0" outline="0">
        <left/>
        <right style="hair">
          <color indexed="64"/>
        </right>
        <top style="hair">
          <color indexed="64"/>
        </top>
        <bottom style="hair">
          <color indexed="64"/>
        </bottom>
      </border>
      <protection locked="1" hidden="0"/>
    </dxf>
    <dxf>
      <font>
        <strike val="0"/>
        <outline val="0"/>
        <shadow val="0"/>
        <vertAlign val="baseline"/>
        <sz val="12"/>
        <name val="Aptos"/>
        <family val="2"/>
        <scheme val="none"/>
      </font>
      <fill>
        <patternFill patternType="solid">
          <fgColor indexed="64"/>
          <bgColor theme="0"/>
        </patternFill>
      </fill>
      <alignment horizontal="left" vertical="center" textRotation="0" wrapText="1" relativeIndent="1" justifyLastLine="0" shrinkToFit="0" readingOrder="0"/>
      <border diagonalUp="0" diagonalDown="0" outline="0">
        <left/>
        <right/>
        <top style="hair">
          <color indexed="64"/>
        </top>
        <bottom style="hair">
          <color indexed="64"/>
        </bottom>
      </border>
      <protection locked="1" hidden="0"/>
    </dxf>
    <dxf>
      <font>
        <b/>
        <strike val="0"/>
        <outline val="0"/>
        <shadow val="0"/>
        <vertAlign val="baseline"/>
        <sz val="12"/>
        <name val="Aptos"/>
        <family val="2"/>
        <scheme val="none"/>
      </font>
      <alignment horizontal="left" vertical="center" textRotation="0" relativeIndent="1" justifyLastLine="0" shrinkToFit="0" readingOrder="0"/>
      <protection locked="1" hidden="0"/>
    </dxf>
    <dxf>
      <font>
        <strike val="0"/>
        <outline val="0"/>
        <shadow val="0"/>
        <vertAlign val="baseline"/>
        <sz val="12"/>
        <name val="Aptos"/>
        <family val="2"/>
        <scheme val="none"/>
      </font>
      <alignment horizontal="center" vertical="center" textRotation="0" wrapText="0" indent="0" justifyLastLine="0" shrinkToFit="0" readingOrder="0"/>
      <border diagonalUp="0" diagonalDown="0" outline="0">
        <left style="hair">
          <color indexed="64"/>
        </left>
        <right/>
        <top style="hair">
          <color indexed="64"/>
        </top>
        <bottom style="hair">
          <color indexed="64"/>
        </bottom>
      </border>
      <protection locked="1" hidden="0"/>
    </dxf>
    <dxf>
      <border outline="0">
        <top style="hair">
          <color indexed="64"/>
        </top>
      </border>
    </dxf>
    <dxf>
      <font>
        <strike val="0"/>
        <outline val="0"/>
        <shadow val="0"/>
        <vertAlign val="baseline"/>
        <sz val="12"/>
        <name val="Aptos"/>
        <family val="2"/>
        <scheme val="none"/>
      </font>
      <protection locked="1" hidden="0"/>
    </dxf>
    <dxf>
      <border outline="0">
        <bottom style="hair">
          <color indexed="64"/>
        </bottom>
      </border>
    </dxf>
    <dxf>
      <font>
        <strike val="0"/>
        <outline val="0"/>
        <shadow val="0"/>
        <vertAlign val="baseline"/>
        <sz val="12"/>
        <name val="Aptos"/>
        <family val="2"/>
        <scheme val="none"/>
      </font>
      <fill>
        <patternFill patternType="solid">
          <fgColor indexed="64"/>
          <bgColor theme="5" tint="0.79998168889431442"/>
        </patternFill>
      </fill>
      <border diagonalUp="0" diagonalDown="0" outline="0">
        <left style="hair">
          <color indexed="64"/>
        </left>
        <right style="hair">
          <color indexed="64"/>
        </right>
        <top/>
        <bottom/>
      </border>
      <protection locked="1" hidden="0"/>
    </dxf>
    <dxf>
      <font>
        <b val="0"/>
        <i val="0"/>
        <color theme="1" tint="0.14996795556505021"/>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6795556505021"/>
      </font>
      <border>
        <vertical style="thin">
          <color theme="0" tint="-0.14996795556505021"/>
        </vertical>
        <horizontal style="thin">
          <color theme="0" tint="-0.14993743705557422"/>
        </horizontal>
      </border>
    </dxf>
    <dxf>
      <fill>
        <patternFill>
          <bgColor theme="9" tint="0.79998168889431442"/>
        </patternFill>
      </fill>
      <border>
        <vertical style="hair">
          <color auto="1"/>
        </vertical>
        <horizontal style="hair">
          <color auto="1"/>
        </horizontal>
      </border>
    </dxf>
    <dxf>
      <fill>
        <patternFill>
          <bgColor theme="3"/>
        </patternFill>
      </fill>
      <border>
        <top style="double">
          <color auto="1"/>
        </top>
        <bottom style="double">
          <color auto="1"/>
        </bottom>
      </border>
    </dxf>
    <dxf>
      <border>
        <left/>
        <right/>
        <top/>
        <bottom/>
        <vertical/>
        <horizontal/>
      </border>
    </dxf>
    <dxf>
      <font>
        <b val="0"/>
        <i val="0"/>
      </font>
    </dxf>
    <dxf>
      <font>
        <color theme="0"/>
      </font>
      <fill>
        <patternFill>
          <bgColor theme="3"/>
        </patternFill>
      </fill>
      <border>
        <vertical/>
        <horizontal/>
      </border>
    </dxf>
    <dxf>
      <fill>
        <patternFill>
          <bgColor theme="9" tint="0.79998168889431442"/>
        </patternFill>
      </fill>
    </dxf>
    <dxf>
      <font>
        <b val="0"/>
        <i val="0"/>
        <strike val="0"/>
      </font>
      <border>
        <vertical style="hair">
          <color auto="1"/>
        </vertical>
        <horizontal style="hair">
          <color auto="1"/>
        </horizontal>
      </border>
    </dxf>
  </dxfs>
  <tableStyles count="3" defaultTableStyle="TableStyleMedium2" defaultPivotStyle="PivotStyleLight16">
    <tableStyle name="rcca" pivot="0" count="4" xr9:uid="{00000000-0011-0000-FFFF-FFFF00000000}">
      <tableStyleElement type="wholeTable" dxfId="192"/>
      <tableStyleElement type="headerRow" dxfId="191"/>
      <tableStyleElement type="totalRow" dxfId="190"/>
      <tableStyleElement type="secondRowStripe" dxfId="189"/>
    </tableStyle>
    <tableStyle name="RCCA Table Style" pivot="0" count="3" xr9:uid="{00000000-0011-0000-FFFF-FFFF01000000}">
      <tableStyleElement type="wholeTable" dxfId="188"/>
      <tableStyleElement type="totalRow" dxfId="187"/>
      <tableStyleElement type="firstRowStripe" dxfId="186"/>
    </tableStyle>
    <tableStyle name="Travel Expense Report" pivot="0" count="3" xr9:uid="{00000000-0011-0000-FFFF-FFFF02000000}">
      <tableStyleElement type="wholeTable" dxfId="185"/>
      <tableStyleElement type="headerRow" dxfId="184"/>
      <tableStyleElement type="totalRow" dxfId="183"/>
    </tableStyle>
  </tableStyles>
  <colors>
    <mruColors>
      <color rgb="FFF1F7ED"/>
      <color rgb="FFFDD6A1"/>
      <color rgb="FFFEEDD6"/>
      <color rgb="FFFFF0D7"/>
      <color rgb="FFECF1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index" displayName="index" ref="A2:D18" totalsRowShown="0" headerRowDxfId="182" dataDxfId="180" headerRowBorderDxfId="181" tableBorderDxfId="179" headerRowCellStyle="Heading 2">
  <autoFilter ref="A2:D18" xr:uid="{00000000-0009-0000-0100-00000B000000}">
    <filterColumn colId="0" hiddenButton="1"/>
    <filterColumn colId="1" hiddenButton="1"/>
    <filterColumn colId="2" hiddenButton="1"/>
    <filterColumn colId="3" hiddenButton="1"/>
  </autoFilter>
  <tableColumns count="4">
    <tableColumn id="1" xr3:uid="{00000000-0010-0000-0000-000001000000}" name="#" dataDxfId="178"/>
    <tableColumn id="2" xr3:uid="{00000000-0010-0000-0000-000002000000}" name="Workbook Sections" dataDxfId="177"/>
    <tableColumn id="3" xr3:uid="{00000000-0010-0000-0000-000003000000}" name="Brief Description and _x000a_Federal Awards Reference (2 CFR 200)" dataDxfId="176"/>
    <tableColumn id="4" xr3:uid="{00000000-0010-0000-0000-000004000000}" name="Instructions" dataDxfId="175"/>
  </tableColumns>
  <tableStyleInfo name="rcca"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8000000}" name="Contractual_services" displayName="Contractual_services" ref="A2:F25" totalsRowShown="0" headerRowDxfId="83" dataDxfId="81" headerRowBorderDxfId="82" tableBorderDxfId="80" headerRowCellStyle="Heading 2" dataCellStyle="Currency">
  <tableColumns count="6">
    <tableColumn id="1" xr3:uid="{00000000-0010-0000-0800-000001000000}" name="Item _x000a_(Provide a description of the product or service to be procured by contract.)" dataDxfId="79"/>
    <tableColumn id="2" xr3:uid="{00000000-0010-0000-0800-000002000000}" name="Name _x000a_(Enter the name of the person or vendor.)" dataDxfId="78"/>
    <tableColumn id="11" xr3:uid="{00000000-0010-0000-0800-00000B000000}" name="Task allocation_x000a_(Select the appropriate project task from the dropdown menu.)" dataDxfId="77"/>
    <tableColumn id="10" xr3:uid="{00000000-0010-0000-0800-00000A000000}" name="FP 1 Total Contractual services costs _x000a_(Enter FP 1 costs.)" dataDxfId="76" dataCellStyle="Currency"/>
    <tableColumn id="7" xr3:uid="{00000000-0010-0000-0800-000007000000}" name="FP 2 Total Contractual services costs _x000a_(Enter FP 2 costs.)" dataDxfId="75"/>
    <tableColumn id="12" xr3:uid="{00000000-0010-0000-0800-00000C000000}" name="TOTAL Contractual Item Costs_x000a_(Calculation: D+E)" dataDxfId="74" dataCellStyle="Currency">
      <calculatedColumnFormula>SUBTOTAL(109,F1:F2)</calculatedColumnFormula>
    </tableColumn>
  </tableColumns>
  <tableStyleInfo name="rcca"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9000000}" name="consultant_services" displayName="consultant_services" ref="A2:L17" totalsRowShown="0" headerRowDxfId="73" dataDxfId="71" headerRowBorderDxfId="72" tableBorderDxfId="70" headerRowCellStyle="Heading 2">
  <tableColumns count="12">
    <tableColumn id="1" xr3:uid="{00000000-0010-0000-0900-000001000000}" name="Name of organization or consultant _x000a_(Enter name, if known.)" dataDxfId="69"/>
    <tableColumn id="8" xr3:uid="{00000000-0010-0000-0900-000008000000}" name="Item_x000a_(Describe the service to be provided or expense to be paid.)" dataDxfId="68"/>
    <tableColumn id="2" xr3:uid="{00000000-0010-0000-0900-000002000000}" name="Category _x000a_(Select &quot;Service&quot; or &quot;Travel expense&quot; from the dropdown menu.)" dataDxfId="67"/>
    <tableColumn id="10" xr3:uid="{00000000-0010-0000-0900-00000A000000}" name="Travel_x000a_(If travel, select the relevant type from the dropdown menu.)" dataDxfId="66"/>
    <tableColumn id="9" xr3:uid="{00000000-0010-0000-0900-000009000000}" name="Task allocation_x000a_(Select the appropriate project task from the dropdown menu.)" dataDxfId="65"/>
    <tableColumn id="3" xr3:uid="{00000000-0010-0000-0900-000003000000}" name="Cost per item" dataDxfId="64"/>
    <tableColumn id="7" xr3:uid="{00000000-0010-0000-0900-000007000000}" name="Basis _x000a_(Identify the appropriate unit, such as day, miles, fare, etc.)" dataDxfId="63"/>
    <tableColumn id="4" xr3:uid="{00000000-0010-0000-0900-000004000000}" name="FP 1 _x000a_Quantity _x000a_(Total number of units)" dataDxfId="62" dataCellStyle="Currency"/>
    <tableColumn id="5" xr3:uid="{00000000-0010-0000-0900-000005000000}" name="FP 1 _x000a_Consultant item costs_x000a_(Calculation: F*H)" dataDxfId="61"/>
    <tableColumn id="11" xr3:uid="{00000000-0010-0000-0900-00000B000000}" name="FP 2 _x000a_Quantity_x000a_(Total number of units)" dataDxfId="60"/>
    <tableColumn id="12" xr3:uid="{00000000-0010-0000-0900-00000C000000}" name="FP 2_x000a_Consultant item costs_x000a_(Calculation: (F*J)" dataDxfId="59"/>
    <tableColumn id="13" xr3:uid="{00000000-0010-0000-0900-00000D000000}" name="Total _x000a_Consultant item costs_x000a_(Calculation: I+K)" dataDxfId="58">
      <calculatedColumnFormula>consultant_services[[#This Row],[FP 1 
Consultant item costs
(Calculation: F*H)]]+consultant_services[[#This Row],[FP 2
Consultant item costs
(Calculation: (F*J)]]</calculatedColumnFormula>
    </tableColumn>
  </tableColumns>
  <tableStyleInfo name="rcca"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A000000}" name="occupancy" displayName="occupancy" ref="A2:I19" totalsRowShown="0" headerRowDxfId="57" dataDxfId="55" headerRowBorderDxfId="56" tableBorderDxfId="54" headerRowCellStyle="Heading 2" dataCellStyle="Currency">
  <tableColumns count="9">
    <tableColumn id="1" xr3:uid="{00000000-0010-0000-0A00-000001000000}" name="Item" dataDxfId="53"/>
    <tableColumn id="2" xr3:uid="{00000000-0010-0000-0A00-000002000000}" name="Project task allocation_x000a_(Select the appropriate project task from the dropdown menu.)" dataDxfId="52" dataCellStyle="Currency"/>
    <tableColumn id="3" xr3:uid="{00000000-0010-0000-0A00-000003000000}" name="Cost or rate per unit" dataDxfId="51" dataCellStyle="Currency"/>
    <tableColumn id="4" xr3:uid="{00000000-0010-0000-0A00-000004000000}" name="Basis _x000a_(Identify the appropriate unit, such as day or month.)" dataDxfId="50" dataCellStyle="Currency"/>
    <tableColumn id="5" xr3:uid="{00000000-0010-0000-0A00-000005000000}" name="FP 1 _x000a_Length of time" dataDxfId="49"/>
    <tableColumn id="6" xr3:uid="{00000000-0010-0000-0A00-000006000000}" name="FP 1 _x000a_Occupancy cost_x000a_(Calculation: C*E)" dataDxfId="48"/>
    <tableColumn id="7" xr3:uid="{00000000-0010-0000-0A00-000007000000}" name="FP 2 _x000a_Length of time" dataDxfId="47" dataCellStyle="Currency"/>
    <tableColumn id="8" xr3:uid="{00000000-0010-0000-0A00-000008000000}" name="FP 2 _x000a_Occupancy cost_x000a_(Calculation: C*G)" dataDxfId="46" dataCellStyle="Currency"/>
    <tableColumn id="9" xr3:uid="{00000000-0010-0000-0A00-000009000000}" name="TOTAL _x000a_Occupancy cost_x000a_(Calculation: F+H)" dataDxfId="45" dataCellStyle="Currency">
      <calculatedColumnFormula>occupancy[[#This Row],[FP 1 
Occupancy cost
(Calculation: C*E)]]+occupancy[[#This Row],[FP 2 
Occupancy cost
(Calculation: C*G)]]</calculatedColumnFormula>
    </tableColumn>
  </tableColumns>
  <tableStyleInfo name="rcca"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training_education" displayName="training_education" ref="A2:H24" totalsRowShown="0" headerRowDxfId="44" dataDxfId="42" headerRowBorderDxfId="43" tableBorderDxfId="41" headerRowCellStyle="Heading 2">
  <autoFilter ref="A2:H24"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B00-000001000000}" name="Item/description" dataDxfId="40"/>
    <tableColumn id="2" xr3:uid="{00000000-0010-0000-0B00-000002000000}" name="Cost/rate per item_x000a_(Cost per unit)" dataDxfId="39" dataCellStyle="Heading 2"/>
    <tableColumn id="3" xr3:uid="{00000000-0010-0000-0B00-000003000000}" name="Basis _x000a_(Identify the appropriate unit.)" dataDxfId="38"/>
    <tableColumn id="4" xr3:uid="{00000000-0010-0000-0B00-000004000000}" name="FP 1 _x000a_Quantity _x000a_(Number of persons or length of time)" dataDxfId="37"/>
    <tableColumn id="5" xr3:uid="{00000000-0010-0000-0B00-000005000000}" name="FP 1 _x000a_Training and education cost_x000a_(Calculation: B*D)" dataDxfId="36"/>
    <tableColumn id="6" xr3:uid="{00000000-0010-0000-0B00-000006000000}" name="FP 2 _x000a_Quantity _x000a_(Number of persons or length of time)" dataDxfId="35"/>
    <tableColumn id="7" xr3:uid="{00000000-0010-0000-0B00-000007000000}" name="FP 2 _x000a_Training and education cost_x000a_(Calculation: B*F)" dataDxfId="34"/>
    <tableColumn id="8" xr3:uid="{00000000-0010-0000-0B00-000008000000}" name="TOTAL_x000a_Training and education cost_x000a_(Calculation: E+G)" dataDxfId="33">
      <calculatedColumnFormula>training_education[[#This Row],[FP 1 
Training and education cost
(Calculation: B*D)]]+training_education[[#This Row],[FP 2 
Training and education cost
(Calculation: B*F)]]</calculatedColumnFormula>
    </tableColumn>
  </tableColumns>
  <tableStyleInfo name="rcca"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C000000}" name="Grant_Specific_line_item" displayName="Grant_Specific_line_item" ref="A2:H20" totalsRowShown="0" headerRowDxfId="32" dataDxfId="31" tableBorderDxfId="30" headerRowCellStyle="Heading 2">
  <tableColumns count="8">
    <tableColumn id="1" xr3:uid="{00000000-0010-0000-0C00-000001000000}" name="Item/description_x000a_(List proposed costs for services that are inaccessible to the population. A more detailed budget will be requested following completion of needs assessment. The maximum amount of award that can be used for this task is 20%.)" dataDxfId="29"/>
    <tableColumn id="5" xr3:uid="{00000000-0010-0000-0C00-000005000000}" name="Cost/rate per item_x000a_(Cost per unit)" dataDxfId="28"/>
    <tableColumn id="2" xr3:uid="{00000000-0010-0000-0C00-000002000000}" name="Basis _x000a_(Identify the appropriate unit.)" dataDxfId="27"/>
    <tableColumn id="7" xr3:uid="{00000000-0010-0000-0C00-000007000000}" name="FP 1 _x000a_Quantity" dataDxfId="26"/>
    <tableColumn id="6" xr3:uid="{00000000-0010-0000-0C00-000006000000}" name="FP 1 _x000a_Proposed services costs (Calculation: B*D)" dataDxfId="25">
      <calculatedColumnFormula>Grant_Specific_line_item[[#This Row],[Cost/rate per item
(Cost per unit)]]*Grant_Specific_line_item[[#This Row],[FP 1 
Quantity]]</calculatedColumnFormula>
    </tableColumn>
    <tableColumn id="3" xr3:uid="{00000000-0010-0000-0C00-000003000000}" name="FP 2 _x000a_Quantity" dataDxfId="24"/>
    <tableColumn id="4" xr3:uid="{00000000-0010-0000-0C00-000004000000}" name="FP 2 _x000a_Proposed services costs_x000a_(Calculation: B*F)" dataDxfId="23"/>
    <tableColumn id="8" xr3:uid="{00000000-0010-0000-0C00-000008000000}" name="TOTAL _x000a_Proposed services costs_x000a_(Calculation: E+G)" dataDxfId="22">
      <calculatedColumnFormula>Grant_Specific_line_item[[#This Row],[FP 1 
Proposed services costs (Calculation: B*D)]]+Grant_Specific_line_item[[#This Row],[FP 2 
Proposed services costs
(Calculation: B*F)]]</calculatedColumnFormula>
    </tableColumn>
  </tableColumns>
  <tableStyleInfo name="rcca"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Total_Indirect_Costs" displayName="Total_Indirect_Costs" ref="A2:G3" totalsRowShown="0" headerRowDxfId="21" dataDxfId="19" headerRowBorderDxfId="20" tableBorderDxfId="18" headerRowCellStyle="Heading 2">
  <autoFilter ref="A2:G3" xr:uid="{00000000-0009-0000-0100-00000C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D00-000001000000}" name="FP 1 _x000a_Base _x000a_(Enter base rate for FP 1. Explain calculation in program narrative.)" dataDxfId="17"/>
    <tableColumn id="2" xr3:uid="{00000000-0010-0000-0D00-000002000000}" name="FP 1 _x000a_Rate_x000a_(Populated from indirect costs rate entered on Applicant Information table. Enter the rate there FIRST.)" dataDxfId="16" dataCellStyle="Percent">
      <calculatedColumnFormula>'(b) Applicant Information'!B13</calculatedColumnFormula>
    </tableColumn>
    <tableColumn id="3" xr3:uid="{00000000-0010-0000-0D00-000003000000}" name="FP1 _x000a_Total indirect costs_x000a_(Calculation: A*B)" dataDxfId="15">
      <calculatedColumnFormula>A3*B3</calculatedColumnFormula>
    </tableColumn>
    <tableColumn id="4" xr3:uid="{00000000-0010-0000-0D00-000004000000}" name="FP 2 _x000a_Base_x000a_(Enter base rate for FP 2. Explain calculation in program narrative.)" dataDxfId="14"/>
    <tableColumn id="5" xr3:uid="{00000000-0010-0000-0D00-000005000000}" name="FP 2 _x000a_Rate_x000a_(Populated from indirect costs rate entered on Applicant Information table.)" dataDxfId="13" dataCellStyle="Percent">
      <calculatedColumnFormula>'(b) Applicant Information'!B13</calculatedColumnFormula>
    </tableColumn>
    <tableColumn id="6" xr3:uid="{00000000-0010-0000-0D00-000006000000}" name="FP2 _x000a_Total indirect costs_x000a_(Calculation: (D*E)" dataDxfId="12">
      <calculatedColumnFormula>D3*E3</calculatedColumnFormula>
    </tableColumn>
    <tableColumn id="7" xr3:uid="{00000000-0010-0000-0D00-000007000000}" name="TOTAL _x000a_Indirect costs _x000a_(Calculation: C+F)" dataDxfId="11">
      <calculatedColumnFormula>C3+F3</calculatedColumnFormula>
    </tableColumn>
  </tableColumns>
  <tableStyleInfo name="rcca"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F000000}" name="cash_budget_request" displayName="cash_budget_request" ref="A2:H14" totalsRowShown="0" headerRowDxfId="10" dataDxfId="9" tableBorderDxfId="8" headerRowCellStyle="Heading 4" dataCellStyle="Currency">
  <autoFilter ref="A2:H14"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F00-000001000000}" name="Budget Category" dataDxfId="7"/>
    <tableColumn id="9" xr3:uid="{00000000-0010-0000-0F00-000009000000}" name="Dec-25" dataDxfId="6" dataCellStyle="Currency"/>
    <tableColumn id="10" xr3:uid="{00000000-0010-0000-0F00-00000A000000}" name="Jan-26" dataDxfId="5" dataCellStyle="Currency">
      <calculatedColumnFormula>budget_summary[[#This Row],[Funding Period 1 (FP 1) Proposed Budget]]/3</calculatedColumnFormula>
    </tableColumn>
    <tableColumn id="11" xr3:uid="{00000000-0010-0000-0F00-00000B000000}" name="Feb-26" dataDxfId="4" dataCellStyle="Currency"/>
    <tableColumn id="12" xr3:uid="{00000000-0010-0000-0F00-00000C000000}" name="Mar-26" dataDxfId="3" dataCellStyle="Currency"/>
    <tableColumn id="13" xr3:uid="{00000000-0010-0000-0F00-00000D000000}" name="Apr-26" dataDxfId="2" dataCellStyle="Currency"/>
    <tableColumn id="14" xr3:uid="{00000000-0010-0000-0F00-00000E000000}" name="May-26" dataDxfId="1" dataCellStyle="Currency"/>
    <tableColumn id="15" xr3:uid="{00000000-0010-0000-0F00-00000F000000}" name="Jun-26" dataDxfId="0" dataCellStyle="Currency"/>
  </tableColumns>
  <tableStyleInfo name="rcca"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applicant_information" displayName="applicant_information" ref="A2:C13" totalsRowShown="0" headerRowDxfId="174" dataDxfId="172" headerRowBorderDxfId="173" tableBorderDxfId="171" headerRowCellStyle="Heading 1">
  <tableColumns count="3">
    <tableColumn id="1" xr3:uid="{00000000-0010-0000-0100-000001000000}" name="Applicant Information" dataDxfId="170" dataCellStyle="Heading 2"/>
    <tableColumn id="2" xr3:uid="{00000000-0010-0000-0100-000002000000}" name="Applicant Details" dataDxfId="169"/>
    <tableColumn id="3" xr3:uid="{D4B28075-E2F3-4386-BD80-2192C2F873FB}" name="Instructions" dataDxfId="168"/>
  </tableColumns>
  <tableStyleInfo name="rcca"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budget_summary" displayName="budget_summary" ref="A2:D15" totalsRowShown="0" headerRowDxfId="167" dataDxfId="165" headerRowBorderDxfId="166" headerRowCellStyle="Heading 1">
  <tableColumns count="4">
    <tableColumn id="1" xr3:uid="{00000000-0010-0000-0200-000001000000}" name="Budget Category" dataDxfId="164"/>
    <tableColumn id="2" xr3:uid="{00000000-0010-0000-0200-000002000000}" name="Funding Period 1 (FP 1) Proposed Budget" dataDxfId="163"/>
    <tableColumn id="3" xr3:uid="{00000000-0010-0000-0200-000003000000}" name="Funding Period 2 (FP 2)_x000a_Proposed Budget" dataDxfId="162">
      <calculatedColumnFormula>'1. Personnel'!N22</calculatedColumnFormula>
    </tableColumn>
    <tableColumn id="4" xr3:uid="{00000000-0010-0000-0200-000004000000}" name="Total _x000a_Proposed Budget" dataDxfId="161">
      <calculatedColumnFormula>SUM(budget_summary[[#This Row],[Funding Period 1 (FP 1) Proposed Budget]:[Funding Period 2 (FP 2)
Proposed Budget]])</calculatedColumnFormula>
    </tableColumn>
  </tableColumns>
  <tableStyleInfo name="rcca"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E000000}" name="program_narrative" displayName="program_narrative" ref="A2:B13" totalsRowShown="0" headerRowDxfId="160" dataDxfId="159" tableBorderDxfId="158">
  <autoFilter ref="A2:B13" xr:uid="{00000000-0009-0000-0100-00000A000000}"/>
  <tableColumns count="2">
    <tableColumn id="1" xr3:uid="{00000000-0010-0000-0E00-000001000000}" name="Budget Category" dataDxfId="157" dataCellStyle="Heading 1"/>
    <tableColumn id="2" xr3:uid="{00000000-0010-0000-0E00-000002000000}" name="Justification" dataDxfId="156"/>
  </tableColumns>
  <tableStyleInfo name="rcca"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personnel" displayName="personnel" ref="A2:O22" totalsRowShown="0" headerRowDxfId="155" dataDxfId="153" headerRowBorderDxfId="154">
  <autoFilter ref="A2:O22"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0000000-0010-0000-0300-000001000000}" name="Item_x000a_(Identify the role of the individual in the project, such as &quot;PSW/PLE&quot; or &quot;Director.&quot;)" dataDxfId="152"/>
    <tableColumn id="2" xr3:uid="{00000000-0010-0000-0300-000002000000}" name="Name_x000a_(Enter the person's name, or enter &quot;TBA&quot; if not yet hired.)" dataDxfId="151"/>
    <tableColumn id="7" xr3:uid="{00000000-0010-0000-0300-000007000000}" name="FTE T1_x000a_(Enter the effort the personnel will spend on Task 1. Administer Award.)" dataDxfId="150" dataCellStyle="Currency"/>
    <tableColumn id="8" xr3:uid="{00000000-0010-0000-0300-000008000000}" name="FTE T2_x000a_(Enter the effort the personnel will spend on Task 2.Plan Program.)" dataDxfId="149" dataCellStyle="Currency"/>
    <tableColumn id="9" xr3:uid="{00000000-0010-0000-0300-000009000000}" name="FTE T3_x000a_(Enter the effort the personnel will spend on Task 3.Implement Program.)" dataDxfId="148" dataCellStyle="Currency"/>
    <tableColumn id="10" xr3:uid="{00000000-0010-0000-0300-00000A000000}" name="FTE T4_x000a_(Enter the effort the personnel will spend on Task 4. Monitor Program.)" dataDxfId="147" dataCellStyle="Currency"/>
    <tableColumn id="22" xr3:uid="{00000000-0010-0000-0300-000016000000}" name="Annual salary ($)_x000a_(Complete columns G, H, and K if a person is paid a salary OR columns H, I, and K if paid hourly. If applicable, enter the person's annual salary at 100% FTE.)" dataDxfId="146" dataCellStyle="Percent"/>
    <tableColumn id="21" xr3:uid="{00000000-0010-0000-0300-000015000000}" name="Total FTE (%) on project_x000a_(If applicable, enter the annual amount of effort (FTE) the person will spend on the project.)" dataDxfId="145" dataCellStyle="Currency"/>
    <tableColumn id="20" xr3:uid="{00000000-0010-0000-0300-000014000000}" name="Hourly wage_x000a_(If applicable, enter the person's hourly wage. Do not enter a salary AND an hourly rate.)" dataDxfId="144" dataCellStyle="Currency"/>
    <tableColumn id="19" xr3:uid="{00000000-0010-0000-0300-000013000000}" name="Hours planned per month_x000a_(If paid at an hourly rate, enter the number of hours expected to work each month.)" dataDxfId="143" dataCellStyle="Currency"/>
    <tableColumn id="14" xr3:uid="{00000000-0010-0000-0300-00000E000000}" name="FP 1 _x000a_Months employed_x000a_(Enter the number of months employed during funding period 1 (FP 1). The maximum number of months for FP 1 is 7)" dataDxfId="142" dataCellStyle="Currency"/>
    <tableColumn id="15" xr3:uid="{00000000-0010-0000-0300-00000F000000}" name="FP 1 Total Personnel item costs_x000a_(Calculation: G*H*K OR H*I*K)" dataDxfId="141" dataCellStyle="Currency">
      <calculatedColumnFormula>(((#REF!*G3)/12)*K3)+((#REF!*#REF!*K3))</calculatedColumnFormula>
    </tableColumn>
    <tableColumn id="16" xr3:uid="{00000000-0010-0000-0300-000010000000}" name="FP 2 _x000a_Months employed_x000a_(Enter the number of months employed during funding period 2 (FP 2). This should be a maximum of 12.)" dataDxfId="140" dataCellStyle="Currency"/>
    <tableColumn id="17" xr3:uid="{00000000-0010-0000-0300-000011000000}" name="FP 2 Total Personnel item costs_x000a_(Calculation: G*H*M OR H*I*M)" dataDxfId="139" dataCellStyle="Currency">
      <calculatedColumnFormula>personnel[[#This Row],[FP 2 
Months employed
(Enter the number of months employed during funding period 2 (FP 2). This should be a maximum of 12.)]]*(personnel[[#This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project.)]])+(personnel[[#This Row],[Hourly wage
(If applicable, enter the person''s hourly wage. Do not enter a salary AND an hourly rate.)]]*personnel[[#This Row],[Hours planned per month
(If paid at an hourly rate, enter the number of hours expected to work each month.)]])</calculatedColumnFormula>
    </tableColumn>
    <tableColumn id="18" xr3:uid="{00000000-0010-0000-0300-000012000000}" name="TOTAL _x000a_Personnel item costs_x000a_(Calculation: L+N)" dataDxfId="138">
      <calculatedColumnFormula>personnel[[#This Row],[FP 1 Total Personnel item costs
(Calculation: G*H*K OR H*I*K)]]+personnel[[#This Row],[FP 2 Total Personnel item costs
(Calculation: G*H*M OR H*I*M)]]</calculatedColumnFormula>
    </tableColumn>
  </tableColumns>
  <tableStyleInfo name="rcca"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fringe_benefits" displayName="fringe_benefits" ref="A2:H16" totalsRowShown="0" headerRowDxfId="137" dataDxfId="135" headerRowBorderDxfId="136" tableBorderDxfId="134" headerRowCellStyle="Heading 2">
  <tableColumns count="8">
    <tableColumn id="1" xr3:uid="{00000000-0010-0000-0400-000001000000}" name="Name _x000a_(Populates from Personnel Column B)" dataDxfId="133" dataCellStyle="Currency">
      <calculatedColumnFormula>'1. Personnel'!B2</calculatedColumnFormula>
    </tableColumn>
    <tableColumn id="8" xr3:uid="{00000000-0010-0000-0400-000008000000}" name="FP 1 _x000a_Base _x000a_(Populates from Personnel Column M)" dataDxfId="132" dataCellStyle="Currency">
      <calculatedColumnFormula>'1. Personnel'!L3</calculatedColumnFormula>
    </tableColumn>
    <tableColumn id="2" xr3:uid="{00000000-0010-0000-0400-000002000000}" name="FP 1 _x000a_Fringe rate_x000a_(Enter the fringe rate in decimal form.)" dataDxfId="131" dataCellStyle="Percent"/>
    <tableColumn id="3" xr3:uid="{00000000-0010-0000-0400-000003000000}" name="FP 1 Total_x000a_Fringe item costs (Calculation: B*C)" dataDxfId="130" dataCellStyle="Percent">
      <calculatedColumnFormula>fringe_benefits[[#This Row],[FP 1 
Base 
(Populates from Personnel Column M)]]*fringe_benefits[[#This Row],[FP 1 
Fringe rate
(Enter the fringe rate in decimal form.)]]</calculatedColumnFormula>
    </tableColumn>
    <tableColumn id="7" xr3:uid="{00000000-0010-0000-0400-000007000000}" name="FP 2 _x000a_Base _x000a_(Populates from Personnel Column O) " dataDxfId="129" dataCellStyle="Currency">
      <calculatedColumnFormula>'1. Personnel'!N3</calculatedColumnFormula>
    </tableColumn>
    <tableColumn id="13" xr3:uid="{00000000-0010-0000-0400-00000D000000}" name="FP 2 _x000a_Fringe rate _x000a_(Enter the fringe rate in decimal form.)" dataDxfId="128" dataCellStyle="Percent"/>
    <tableColumn id="10" xr3:uid="{00000000-0010-0000-0400-00000A000000}" name="FP 2 Total _x000a_Fringe item costs _x000a_(Calculation: E*F)" dataDxfId="127" dataCellStyle="Percent">
      <calculatedColumnFormula>fringe_benefits[[#This Row],[FP 2 
Base 
(Populates from Personnel Column O) ]]*fringe_benefits[[#This Row],[FP 2 
Fringe rate 
(Enter the fringe rate in decimal form.)]]</calculatedColumnFormula>
    </tableColumn>
    <tableColumn id="4" xr3:uid="{00000000-0010-0000-0400-000004000000}" name="Total _x000a_Fringe item costs (Calculation: D+G)" dataDxfId="126" dataCellStyle="Percent">
      <calculatedColumnFormula>fringe_benefits[[#This Row],[FP 1 Total
Fringe item costs (Calculation: B*C)]]+fringe_benefits[[#This Row],[FP 2 Total 
Fringe item costs 
(Calculation: E*F)]]</calculatedColumnFormula>
    </tableColumn>
  </tableColumns>
  <tableStyleInfo name="rcca"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5000000}" name="travel" displayName="travel" ref="A2:L27" totalsRowShown="0" headerRowDxfId="125" dataDxfId="123" headerRowBorderDxfId="124" tableBorderDxfId="122" headerRowCellStyle="Heading 2">
  <tableColumns count="12">
    <tableColumn id="1" xr3:uid="{00000000-0010-0000-0500-000001000000}" name="Item _x000a_(Select type of travel reimbursement from dropdown menu. If &quot;other,&quot; describe in narrative.)" dataDxfId="121" dataCellStyle="Currency"/>
    <tableColumn id="2" xr3:uid="{00000000-0010-0000-0500-000002000000}" name="Purpose and location _x000a_(Describe the activity and its location.)" dataDxfId="120"/>
    <tableColumn id="3" xr3:uid="{00000000-0010-0000-0500-000003000000}" name="Task allocation_x000a_(Select the appropriate project task from the dropdown menu. " dataDxfId="119"/>
    <tableColumn id="4" xr3:uid="{00000000-0010-0000-0500-000004000000}" name="Cost per item" dataDxfId="118"/>
    <tableColumn id="5" xr3:uid="{00000000-0010-0000-0500-000005000000}" name="Basis _x000a_(Identify the appropriate unit, such as mile, day, or fare.)" dataDxfId="117"/>
    <tableColumn id="6" xr3:uid="{00000000-0010-0000-0500-000006000000}" name="FP 1 _x000a_Quantity per person _x000a_(Number of units in Column E in FP 1. For example, how many miles will a person drive during August 2025, or how many nights will the person stay in a hotel for a training? Except for local mileage, itemize expenses per trip.)" dataDxfId="116"/>
    <tableColumn id="7" xr3:uid="{00000000-0010-0000-0500-000007000000}" name="FP 1 _x000a_Number of persons _x000a_(Number of persons with this expense in FP 1. For example, if you have 4 staff, then all 4 may drive [x] miles during the funding period.)" dataDxfId="115"/>
    <tableColumn id="8" xr3:uid="{00000000-0010-0000-0500-000008000000}" name="FP 1 Total _x000a_Travel item costs _x000a_(Calculation: D*F*G)" dataDxfId="114" dataCellStyle="Currency">
      <calculatedColumnFormula>D3*F3*G3</calculatedColumnFormula>
    </tableColumn>
    <tableColumn id="9" xr3:uid="{00000000-0010-0000-0500-000009000000}" name="FP 2 _x000a_Quantity per person _x000a_(Number of units in Column E in FP 2)" dataDxfId="113"/>
    <tableColumn id="10" xr3:uid="{00000000-0010-0000-0500-00000A000000}" name="FP 2 _x000a_Number of persons _x000a_(Number of persons with this expense in FP 2)" dataDxfId="112"/>
    <tableColumn id="11" xr3:uid="{00000000-0010-0000-0500-00000B000000}" name="FP 2 Total Travel item costs _x000a_(Calculation: (D*I*J)" dataDxfId="111" dataCellStyle="Currency">
      <calculatedColumnFormula>D3*I3*J3</calculatedColumnFormula>
    </tableColumn>
    <tableColumn id="12" xr3:uid="{00000000-0010-0000-0500-00000C000000}" name="TOTAL _x000a_Travel item costs_x000a_(Calculation: H+K)" dataDxfId="110">
      <calculatedColumnFormula>travel[[#This Row],[FP 1 Total 
Travel item costs 
(Calculation: D*F*G)]]+travel[[#This Row],[FP 2 Total Travel item costs 
(Calculation: (D*I*J)]]</calculatedColumnFormula>
    </tableColumn>
  </tableColumns>
  <tableStyleInfo name="rcca"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6000000}" name="equipment" displayName="equipment" ref="A2:H12" totalsRowShown="0" headerRowDxfId="109" dataDxfId="107" headerRowBorderDxfId="108" tableBorderDxfId="106" totalsRowBorderDxfId="105" headerRowCellStyle="Heading 2">
  <tableColumns count="8">
    <tableColumn id="1" xr3:uid="{00000000-0010-0000-0600-000001000000}" name="Item _x000a_(Provide a description of the equipment to be purchased.)" dataDxfId="104"/>
    <tableColumn id="6" xr3:uid="{00000000-0010-0000-0600-000006000000}" name="Task allocation_x000a_(Select the appropriate project task from the dropdown menu.)" dataDxfId="103"/>
    <tableColumn id="2" xr3:uid="{00000000-0010-0000-0600-000002000000}" name="Cost per item" dataDxfId="102"/>
    <tableColumn id="4" xr3:uid="{00000000-0010-0000-0600-000004000000}" name="FP 1 _x000a_Quantity _x000a_(Number of items in FP 1)" dataDxfId="101"/>
    <tableColumn id="5" xr3:uid="{00000000-0010-0000-0600-000005000000}" name="FP1 Total_x000a_Equipment item costs_x000a_(Calculation: (C*D)" dataDxfId="100"/>
    <tableColumn id="8" xr3:uid="{00000000-0010-0000-0600-000008000000}" name="FP 2 _x000a_Quantity_x000a_(Number of items in FP 2)" dataDxfId="99"/>
    <tableColumn id="9" xr3:uid="{00000000-0010-0000-0600-000009000000}" name="FP2 Total_x000a_Equipment item costs (Calculation: C*F)" dataDxfId="98">
      <calculatedColumnFormula>equipment[[#This Row],[Cost per item]]*equipment[[#This Row],[FP 2 
Quantity
(Number of items in FP 2)]]</calculatedColumnFormula>
    </tableColumn>
    <tableColumn id="3" xr3:uid="{00000000-0010-0000-0600-000003000000}" name="TOTAL _x000a_Equipment item costs_x000a_(Calculation: (E+G)" dataDxfId="97">
      <calculatedColumnFormula>equipment[[#This Row],[FP1 Total
Equipment item costs
(Calculation: (C*D)]]+equipment[[#This Row],[FP2 Total
Equipment item costs (Calculation: C*F)]]</calculatedColumnFormula>
    </tableColumn>
  </tableColumns>
  <tableStyleInfo name="rcca"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7000000}" name="supplies" displayName="supplies" ref="A2:I23" totalsRowShown="0" headerRowDxfId="96" dataDxfId="94" headerRowBorderDxfId="95" tableBorderDxfId="93" headerRowCellStyle="Heading 2">
  <tableColumns count="9">
    <tableColumn id="1" xr3:uid="{00000000-0010-0000-0700-000001000000}" name="Item/description_x000a_(Description of expendable supplies needed to support program objectives.)" dataDxfId="92"/>
    <tableColumn id="8" xr3:uid="{00000000-0010-0000-0700-000008000000}" name="Task allocation_x000a_(Select the appropriate project task from the dropdown menu.)" dataDxfId="91"/>
    <tableColumn id="2" xr3:uid="{00000000-0010-0000-0700-000002000000}" name="Cost or rate" dataDxfId="90"/>
    <tableColumn id="3" xr3:uid="{00000000-0010-0000-0700-000003000000}" name="Basis _x000a_(Identify the appropriate unit, such as item, page, or package.)" dataDxfId="89"/>
    <tableColumn id="6" xr3:uid="{00000000-0010-0000-0700-000006000000}" name="FP 1_x000a_Quantity_x000a_(Number of units in FP 1)" dataDxfId="88"/>
    <tableColumn id="7" xr3:uid="{00000000-0010-0000-0700-000007000000}" name="FP 1 Total _x000a_Supplies item costs_x000a_(Calculation: (C*E)" dataDxfId="87">
      <calculatedColumnFormula>supplies[[#This Row],[Cost or rate]]*supplies[[#This Row],[FP 1
Quantity
(Number of units in FP 1)]]</calculatedColumnFormula>
    </tableColumn>
    <tableColumn id="4" xr3:uid="{00000000-0010-0000-0700-000004000000}" name="FP 2_x000a_Quantity_x000a_(Number of units in FP 2)" dataDxfId="86"/>
    <tableColumn id="5" xr3:uid="{00000000-0010-0000-0700-000005000000}" name="FP 2 Total _x000a_Supplies item costs_x000a_(Calculation: C*G)" dataDxfId="85">
      <calculatedColumnFormula>supplies[[#This Row],[Cost or rate]]*supplies[[#This Row],[FP 2
Quantity
(Number of units in FP 2)]]</calculatedColumnFormula>
    </tableColumn>
    <tableColumn id="9" xr3:uid="{00000000-0010-0000-0700-000009000000}" name="TOTAL _x000a_Supplies item costs_x000a_(Calculation F+H)" dataDxfId="84">
      <calculatedColumnFormula>supplies[[#This Row],[FP 1 Total 
Supplies item costs
(Calculation: (C*E)]]+supplies[[#This Row],[FP 2 Total 
Supplies item costs
(Calculation: C*G)]]</calculatedColumnFormula>
    </tableColumn>
  </tableColumns>
  <tableStyleInfo name="rcca" showFirstColumn="0" showLastColumn="0" showRowStripes="1" showColumnStripes="0"/>
</table>
</file>

<file path=xl/theme/theme1.xml><?xml version="1.0" encoding="utf-8"?>
<a:theme xmlns:a="http://schemas.openxmlformats.org/drawingml/2006/main" name="Office Theme">
  <a:themeElements>
    <a:clrScheme name="IL RCCA">
      <a:dk1>
        <a:sysClr val="windowText" lastClr="000000"/>
      </a:dk1>
      <a:lt1>
        <a:sysClr val="window" lastClr="FFFFFF"/>
      </a:lt1>
      <a:dk2>
        <a:srgbClr val="020969"/>
      </a:dk2>
      <a:lt2>
        <a:srgbClr val="E7E6E6"/>
      </a:lt2>
      <a:accent1>
        <a:srgbClr val="406FB8"/>
      </a:accent1>
      <a:accent2>
        <a:srgbClr val="FFB739"/>
      </a:accent2>
      <a:accent3>
        <a:srgbClr val="183AD6"/>
      </a:accent3>
      <a:accent4>
        <a:srgbClr val="F2F2F8"/>
      </a:accent4>
      <a:accent5>
        <a:srgbClr val="5B9BD5"/>
      </a:accent5>
      <a:accent6>
        <a:srgbClr val="70AD47"/>
      </a:accent6>
      <a:hlink>
        <a:srgbClr val="0563C1"/>
      </a:hlink>
      <a:folHlink>
        <a:srgbClr val="954F72"/>
      </a:folHlink>
    </a:clrScheme>
    <a:fontScheme name="Custom 6">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hyperlink" Target="http://[s0l7];/" TargetMode="External"/><Relationship Id="rId13" Type="http://schemas.openxmlformats.org/officeDocument/2006/relationships/hyperlink" Target="http://[s0l12];/" TargetMode="External"/><Relationship Id="rId3" Type="http://schemas.openxmlformats.org/officeDocument/2006/relationships/hyperlink" Target="http://[s0l2];/" TargetMode="External"/><Relationship Id="rId7" Type="http://schemas.openxmlformats.org/officeDocument/2006/relationships/hyperlink" Target="http://[s0l6];/" TargetMode="External"/><Relationship Id="rId12" Type="http://schemas.openxmlformats.org/officeDocument/2006/relationships/hyperlink" Target="http://[s0l11];/" TargetMode="External"/><Relationship Id="rId2" Type="http://schemas.openxmlformats.org/officeDocument/2006/relationships/hyperlink" Target="http://[s0l1];/" TargetMode="External"/><Relationship Id="rId1" Type="http://schemas.openxmlformats.org/officeDocument/2006/relationships/hyperlink" Target="http://[s0l0];/" TargetMode="External"/><Relationship Id="rId6" Type="http://schemas.openxmlformats.org/officeDocument/2006/relationships/hyperlink" Target="http://[s0l5];/" TargetMode="External"/><Relationship Id="rId11" Type="http://schemas.openxmlformats.org/officeDocument/2006/relationships/hyperlink" Target="http://[s0l10];/" TargetMode="External"/><Relationship Id="rId5" Type="http://schemas.openxmlformats.org/officeDocument/2006/relationships/hyperlink" Target="http://[s0l4];/" TargetMode="External"/><Relationship Id="rId15" Type="http://schemas.openxmlformats.org/officeDocument/2006/relationships/table" Target="../tables/table1.xml"/><Relationship Id="rId10" Type="http://schemas.openxmlformats.org/officeDocument/2006/relationships/hyperlink" Target="http://[s0l9];/" TargetMode="External"/><Relationship Id="rId4" Type="http://schemas.openxmlformats.org/officeDocument/2006/relationships/hyperlink" Target="http://[s0l3];/" TargetMode="External"/><Relationship Id="rId9" Type="http://schemas.openxmlformats.org/officeDocument/2006/relationships/hyperlink" Target="http://[s0l8];/" TargetMode="External"/><Relationship Id="rId1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1"/>
    <pageSetUpPr fitToPage="1"/>
  </sheetPr>
  <dimension ref="A1:G21"/>
  <sheetViews>
    <sheetView workbookViewId="0">
      <selection activeCell="D12" sqref="D12"/>
    </sheetView>
  </sheetViews>
  <sheetFormatPr defaultColWidth="9.21875" defaultRowHeight="16.5" x14ac:dyDescent="0.2"/>
  <cols>
    <col min="1" max="1" width="31.109375" style="2" bestFit="1" customWidth="1"/>
    <col min="2" max="2" width="26.88671875" style="2" customWidth="1"/>
    <col min="3" max="3" width="26.77734375" style="2" bestFit="1" customWidth="1"/>
    <col min="4" max="4" width="17.77734375" style="2" bestFit="1" customWidth="1"/>
    <col min="5" max="5" width="19.109375" style="2" bestFit="1" customWidth="1"/>
    <col min="6" max="6" width="12.77734375" style="2" bestFit="1" customWidth="1"/>
    <col min="7" max="7" width="17" style="2" bestFit="1" customWidth="1"/>
    <col min="8" max="16384" width="9.21875" style="2"/>
  </cols>
  <sheetData>
    <row r="1" spans="1:7" x14ac:dyDescent="0.2">
      <c r="A1" s="1" t="s">
        <v>0</v>
      </c>
      <c r="B1" s="3" t="s">
        <v>1</v>
      </c>
      <c r="C1" s="3" t="s">
        <v>2</v>
      </c>
      <c r="D1" s="3" t="s">
        <v>3</v>
      </c>
      <c r="E1" s="1" t="s">
        <v>4</v>
      </c>
      <c r="F1" s="1" t="s">
        <v>5</v>
      </c>
      <c r="G1" s="1" t="s">
        <v>6</v>
      </c>
    </row>
    <row r="2" spans="1:7" x14ac:dyDescent="0.2">
      <c r="A2" s="4" t="s">
        <v>7</v>
      </c>
      <c r="B2" s="4" t="s">
        <v>8</v>
      </c>
      <c r="C2" s="4" t="s">
        <v>9</v>
      </c>
      <c r="D2" s="4" t="s">
        <v>10</v>
      </c>
      <c r="E2" s="4" t="s">
        <v>11</v>
      </c>
      <c r="F2" s="4" t="s">
        <v>12</v>
      </c>
      <c r="G2" s="4" t="s">
        <v>13</v>
      </c>
    </row>
    <row r="3" spans="1:7" x14ac:dyDescent="0.2">
      <c r="A3" s="4" t="s">
        <v>14</v>
      </c>
      <c r="B3" s="4" t="s">
        <v>15</v>
      </c>
      <c r="C3" s="4" t="s">
        <v>16</v>
      </c>
      <c r="D3" s="4" t="s">
        <v>17</v>
      </c>
      <c r="E3" s="4" t="s">
        <v>18</v>
      </c>
      <c r="F3" s="4" t="s">
        <v>19</v>
      </c>
      <c r="G3" s="4" t="s">
        <v>20</v>
      </c>
    </row>
    <row r="4" spans="1:7" x14ac:dyDescent="0.2">
      <c r="A4" s="4" t="s">
        <v>21</v>
      </c>
      <c r="B4" s="4" t="s">
        <v>22</v>
      </c>
      <c r="C4" s="4" t="s">
        <v>23</v>
      </c>
      <c r="D4" s="4" t="s">
        <v>24</v>
      </c>
      <c r="E4" s="4" t="s">
        <v>25</v>
      </c>
      <c r="F4" s="4"/>
      <c r="G4" s="4"/>
    </row>
    <row r="5" spans="1:7" x14ac:dyDescent="0.2">
      <c r="A5" s="4"/>
      <c r="B5" s="4"/>
      <c r="C5" s="4" t="s">
        <v>26</v>
      </c>
      <c r="D5" s="4" t="s">
        <v>27</v>
      </c>
      <c r="E5" s="4" t="s">
        <v>28</v>
      </c>
      <c r="F5" s="4"/>
      <c r="G5" s="4"/>
    </row>
    <row r="6" spans="1:7" x14ac:dyDescent="0.2">
      <c r="A6" s="4"/>
      <c r="B6" s="4"/>
      <c r="C6" s="4"/>
      <c r="D6" s="4" t="s">
        <v>29</v>
      </c>
      <c r="E6" s="4" t="s">
        <v>30</v>
      </c>
      <c r="F6" s="4"/>
      <c r="G6" s="4"/>
    </row>
    <row r="7" spans="1:7" x14ac:dyDescent="0.2">
      <c r="A7" s="4"/>
      <c r="B7" s="4"/>
      <c r="C7" s="4"/>
      <c r="D7" s="4"/>
      <c r="E7" s="4" t="s">
        <v>29</v>
      </c>
      <c r="F7" s="4"/>
      <c r="G7" s="4"/>
    </row>
    <row r="8" spans="1:7" x14ac:dyDescent="0.2">
      <c r="A8" s="4"/>
      <c r="B8" s="4"/>
      <c r="C8" s="4"/>
      <c r="D8" s="4"/>
      <c r="E8" s="4"/>
      <c r="F8" s="4"/>
      <c r="G8" s="4"/>
    </row>
    <row r="9" spans="1:7" x14ac:dyDescent="0.2">
      <c r="A9" s="4"/>
      <c r="B9" s="4"/>
      <c r="C9" s="4"/>
      <c r="D9" s="4"/>
      <c r="E9" s="4"/>
      <c r="F9" s="4"/>
      <c r="G9" s="4"/>
    </row>
    <row r="11" spans="1:7" x14ac:dyDescent="0.2">
      <c r="A11" s="4"/>
      <c r="B11" s="4"/>
      <c r="C11" s="4"/>
      <c r="D11" s="4"/>
      <c r="E11" s="242"/>
      <c r="F11" s="4"/>
      <c r="G11" s="4"/>
    </row>
    <row r="12" spans="1:7" x14ac:dyDescent="0.2">
      <c r="A12" s="4"/>
      <c r="B12" s="4"/>
      <c r="C12" s="4"/>
      <c r="D12" s="4"/>
      <c r="E12" s="242"/>
      <c r="F12" s="4"/>
      <c r="G12" s="4"/>
    </row>
    <row r="20" spans="3:4" x14ac:dyDescent="0.2">
      <c r="C20" s="242"/>
      <c r="D20" s="242"/>
    </row>
    <row r="21" spans="3:4" x14ac:dyDescent="0.2">
      <c r="C21" s="242"/>
      <c r="D21" s="4"/>
    </row>
  </sheetData>
  <pageMargins left="0.7" right="0.7" top="0.75" bottom="0.75" header="0.3" footer="0.3"/>
  <pageSetup scale="5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79998168889431442"/>
    <pageSetUpPr autoPageBreaks="0" fitToPage="1"/>
  </sheetPr>
  <dimension ref="A1:I23"/>
  <sheetViews>
    <sheetView showGridLines="0" zoomScaleNormal="100" workbookViewId="0">
      <selection activeCell="E9" sqref="E9"/>
    </sheetView>
  </sheetViews>
  <sheetFormatPr defaultColWidth="11.6640625" defaultRowHeight="15.75" x14ac:dyDescent="0.2"/>
  <cols>
    <col min="1" max="1" width="39" style="12" bestFit="1" customWidth="1"/>
    <col min="2" max="2" width="30.21875" style="12" bestFit="1" customWidth="1"/>
    <col min="3" max="3" width="10.88671875" style="12" bestFit="1" customWidth="1"/>
    <col min="4" max="4" width="17.44140625" style="12" bestFit="1" customWidth="1"/>
    <col min="5" max="5" width="17.77734375" style="12" customWidth="1"/>
    <col min="6" max="6" width="17.77734375" style="12" bestFit="1" customWidth="1"/>
    <col min="7" max="7" width="16.5546875" style="12" customWidth="1"/>
    <col min="8" max="9" width="17.77734375" style="12" bestFit="1" customWidth="1"/>
    <col min="10" max="10" width="3.33203125" style="12" customWidth="1"/>
    <col min="11" max="16384" width="11.6640625" style="12"/>
  </cols>
  <sheetData>
    <row r="1" spans="1:9" ht="29.25" customHeight="1" x14ac:dyDescent="0.3">
      <c r="A1" s="238" t="s">
        <v>129</v>
      </c>
      <c r="B1" s="38"/>
      <c r="C1" s="38"/>
      <c r="D1" s="38"/>
      <c r="E1" s="38"/>
      <c r="F1" s="38"/>
      <c r="G1" s="38"/>
      <c r="H1" s="38"/>
      <c r="I1" s="38"/>
    </row>
    <row r="2" spans="1:9" s="95" customFormat="1" ht="58.5" x14ac:dyDescent="0.2">
      <c r="A2" s="106" t="s">
        <v>178</v>
      </c>
      <c r="B2" s="107" t="s">
        <v>172</v>
      </c>
      <c r="C2" s="106" t="s">
        <v>179</v>
      </c>
      <c r="D2" s="106" t="s">
        <v>180</v>
      </c>
      <c r="E2" s="106" t="s">
        <v>181</v>
      </c>
      <c r="F2" s="108" t="s">
        <v>182</v>
      </c>
      <c r="G2" s="106" t="s">
        <v>183</v>
      </c>
      <c r="H2" s="108" t="s">
        <v>184</v>
      </c>
      <c r="I2" s="109" t="s">
        <v>185</v>
      </c>
    </row>
    <row r="3" spans="1:9" s="95" customFormat="1" x14ac:dyDescent="0.2">
      <c r="A3" s="83"/>
      <c r="B3" s="82"/>
      <c r="C3" s="110"/>
      <c r="D3" s="111"/>
      <c r="E3" s="112"/>
      <c r="F3" s="105">
        <f>supplies[[#This Row],[Cost or rate]]*supplies[[#This Row],[FP 1
Quantity
(Number of units in FP 1)]]</f>
        <v>0</v>
      </c>
      <c r="G3" s="112"/>
      <c r="H3" s="105">
        <f>supplies[[#This Row],[Cost or rate]]*supplies[[#This Row],[FP 2
Quantity
(Number of units in FP 2)]]</f>
        <v>0</v>
      </c>
      <c r="I3" s="113">
        <f>supplies[[#This Row],[FP 1 Total 
Supplies item costs
(Calculation: (C*E)]]+supplies[[#This Row],[FP 2 Total 
Supplies item costs
(Calculation: C*G)]]</f>
        <v>0</v>
      </c>
    </row>
    <row r="4" spans="1:9" s="95" customFormat="1" x14ac:dyDescent="0.2">
      <c r="A4" s="83"/>
      <c r="B4" s="111"/>
      <c r="C4" s="114"/>
      <c r="D4" s="111"/>
      <c r="E4" s="112"/>
      <c r="F4" s="105">
        <f>supplies[[#This Row],[Cost or rate]]*supplies[[#This Row],[FP 1
Quantity
(Number of units in FP 1)]]</f>
        <v>0</v>
      </c>
      <c r="G4" s="112"/>
      <c r="H4" s="105">
        <f>supplies[[#This Row],[Cost or rate]]*supplies[[#This Row],[FP 2
Quantity
(Number of units in FP 2)]]</f>
        <v>0</v>
      </c>
      <c r="I4" s="113">
        <f>supplies[[#This Row],[FP 1 Total 
Supplies item costs
(Calculation: (C*E)]]+supplies[[#This Row],[FP 2 Total 
Supplies item costs
(Calculation: C*G)]]</f>
        <v>0</v>
      </c>
    </row>
    <row r="5" spans="1:9" s="95" customFormat="1" x14ac:dyDescent="0.2">
      <c r="A5" s="115"/>
      <c r="B5" s="116"/>
      <c r="C5" s="117"/>
      <c r="D5" s="118"/>
      <c r="E5" s="112"/>
      <c r="F5" s="105">
        <f>supplies[[#This Row],[Cost or rate]]*supplies[[#This Row],[FP 1
Quantity
(Number of units in FP 1)]]</f>
        <v>0</v>
      </c>
      <c r="G5" s="112"/>
      <c r="H5" s="105">
        <f>supplies[[#This Row],[Cost or rate]]*supplies[[#This Row],[FP 2
Quantity
(Number of units in FP 2)]]</f>
        <v>0</v>
      </c>
      <c r="I5" s="113">
        <f>supplies[[#This Row],[FP 1 Total 
Supplies item costs
(Calculation: (C*E)]]+supplies[[#This Row],[FP 2 Total 
Supplies item costs
(Calculation: C*G)]]</f>
        <v>0</v>
      </c>
    </row>
    <row r="6" spans="1:9" s="95" customFormat="1" x14ac:dyDescent="0.2">
      <c r="A6" s="115"/>
      <c r="B6" s="116"/>
      <c r="C6" s="117"/>
      <c r="D6" s="118"/>
      <c r="E6" s="112"/>
      <c r="F6" s="105">
        <f>supplies[[#This Row],[Cost or rate]]*supplies[[#This Row],[FP 1
Quantity
(Number of units in FP 1)]]</f>
        <v>0</v>
      </c>
      <c r="G6" s="112"/>
      <c r="H6" s="105">
        <f>supplies[[#This Row],[Cost or rate]]*supplies[[#This Row],[FP 2
Quantity
(Number of units in FP 2)]]</f>
        <v>0</v>
      </c>
      <c r="I6" s="113">
        <f>supplies[[#This Row],[FP 1 Total 
Supplies item costs
(Calculation: (C*E)]]+supplies[[#This Row],[FP 2 Total 
Supplies item costs
(Calculation: C*G)]]</f>
        <v>0</v>
      </c>
    </row>
    <row r="7" spans="1:9" s="95" customFormat="1" x14ac:dyDescent="0.2">
      <c r="A7" s="115"/>
      <c r="B7" s="116"/>
      <c r="C7" s="117"/>
      <c r="D7" s="118"/>
      <c r="E7" s="112"/>
      <c r="F7" s="105">
        <f>supplies[[#This Row],[Cost or rate]]*supplies[[#This Row],[FP 1
Quantity
(Number of units in FP 1)]]</f>
        <v>0</v>
      </c>
      <c r="G7" s="112"/>
      <c r="H7" s="105">
        <f>supplies[[#This Row],[Cost or rate]]*supplies[[#This Row],[FP 2
Quantity
(Number of units in FP 2)]]</f>
        <v>0</v>
      </c>
      <c r="I7" s="113">
        <f>supplies[[#This Row],[FP 1 Total 
Supplies item costs
(Calculation: (C*E)]]+supplies[[#This Row],[FP 2 Total 
Supplies item costs
(Calculation: C*G)]]</f>
        <v>0</v>
      </c>
    </row>
    <row r="8" spans="1:9" s="95" customFormat="1" x14ac:dyDescent="0.2">
      <c r="A8" s="118"/>
      <c r="B8" s="116"/>
      <c r="C8" s="119"/>
      <c r="D8" s="118"/>
      <c r="E8" s="112"/>
      <c r="F8" s="105">
        <f>supplies[[#This Row],[Cost or rate]]*supplies[[#This Row],[FP 1
Quantity
(Number of units in FP 1)]]</f>
        <v>0</v>
      </c>
      <c r="G8" s="112"/>
      <c r="H8" s="105">
        <f>supplies[[#This Row],[Cost or rate]]*supplies[[#This Row],[FP 2
Quantity
(Number of units in FP 2)]]</f>
        <v>0</v>
      </c>
      <c r="I8" s="113">
        <f>supplies[[#This Row],[FP 1 Total 
Supplies item costs
(Calculation: (C*E)]]+supplies[[#This Row],[FP 2 Total 
Supplies item costs
(Calculation: C*G)]]</f>
        <v>0</v>
      </c>
    </row>
    <row r="9" spans="1:9" s="95" customFormat="1" x14ac:dyDescent="0.2">
      <c r="A9" s="118"/>
      <c r="B9" s="116"/>
      <c r="C9" s="119"/>
      <c r="D9" s="118"/>
      <c r="E9" s="112"/>
      <c r="F9" s="105">
        <f>supplies[[#This Row],[Cost or rate]]*supplies[[#This Row],[FP 1
Quantity
(Number of units in FP 1)]]</f>
        <v>0</v>
      </c>
      <c r="G9" s="112"/>
      <c r="H9" s="105">
        <f>supplies[[#This Row],[Cost or rate]]*supplies[[#This Row],[FP 2
Quantity
(Number of units in FP 2)]]</f>
        <v>0</v>
      </c>
      <c r="I9" s="113">
        <f>supplies[[#This Row],[FP 1 Total 
Supplies item costs
(Calculation: (C*E)]]+supplies[[#This Row],[FP 2 Total 
Supplies item costs
(Calculation: C*G)]]</f>
        <v>0</v>
      </c>
    </row>
    <row r="10" spans="1:9" s="95" customFormat="1" x14ac:dyDescent="0.2">
      <c r="A10" s="118"/>
      <c r="B10" s="116"/>
      <c r="C10" s="119"/>
      <c r="D10" s="118"/>
      <c r="E10" s="112"/>
      <c r="F10" s="105">
        <f>supplies[[#This Row],[Cost or rate]]*supplies[[#This Row],[FP 1
Quantity
(Number of units in FP 1)]]</f>
        <v>0</v>
      </c>
      <c r="G10" s="112"/>
      <c r="H10" s="105">
        <f>supplies[[#This Row],[Cost or rate]]*supplies[[#This Row],[FP 2
Quantity
(Number of units in FP 2)]]</f>
        <v>0</v>
      </c>
      <c r="I10" s="113">
        <f>supplies[[#This Row],[FP 1 Total 
Supplies item costs
(Calculation: (C*E)]]+supplies[[#This Row],[FP 2 Total 
Supplies item costs
(Calculation: C*G)]]</f>
        <v>0</v>
      </c>
    </row>
    <row r="11" spans="1:9" s="95" customFormat="1" x14ac:dyDescent="0.2">
      <c r="A11" s="118"/>
      <c r="B11" s="116"/>
      <c r="C11" s="119"/>
      <c r="D11" s="118"/>
      <c r="E11" s="112"/>
      <c r="F11" s="105">
        <f>supplies[[#This Row],[Cost or rate]]*supplies[[#This Row],[FP 1
Quantity
(Number of units in FP 1)]]</f>
        <v>0</v>
      </c>
      <c r="G11" s="112"/>
      <c r="H11" s="105">
        <f>supplies[[#This Row],[Cost or rate]]*supplies[[#This Row],[FP 2
Quantity
(Number of units in FP 2)]]</f>
        <v>0</v>
      </c>
      <c r="I11" s="113">
        <f>supplies[[#This Row],[FP 1 Total 
Supplies item costs
(Calculation: (C*E)]]+supplies[[#This Row],[FP 2 Total 
Supplies item costs
(Calculation: C*G)]]</f>
        <v>0</v>
      </c>
    </row>
    <row r="12" spans="1:9" s="95" customFormat="1" x14ac:dyDescent="0.2">
      <c r="A12" s="118"/>
      <c r="B12" s="116"/>
      <c r="C12" s="119"/>
      <c r="D12" s="118"/>
      <c r="E12" s="112"/>
      <c r="F12" s="105">
        <f>supplies[[#This Row],[Cost or rate]]*supplies[[#This Row],[FP 1
Quantity
(Number of units in FP 1)]]</f>
        <v>0</v>
      </c>
      <c r="G12" s="112"/>
      <c r="H12" s="105">
        <f>supplies[[#This Row],[Cost or rate]]*supplies[[#This Row],[FP 2
Quantity
(Number of units in FP 2)]]</f>
        <v>0</v>
      </c>
      <c r="I12" s="113">
        <f>supplies[[#This Row],[FP 1 Total 
Supplies item costs
(Calculation: (C*E)]]+supplies[[#This Row],[FP 2 Total 
Supplies item costs
(Calculation: C*G)]]</f>
        <v>0</v>
      </c>
    </row>
    <row r="13" spans="1:9" s="95" customFormat="1" x14ac:dyDescent="0.2">
      <c r="A13" s="118"/>
      <c r="B13" s="116"/>
      <c r="C13" s="119"/>
      <c r="D13" s="118"/>
      <c r="E13" s="112"/>
      <c r="F13" s="105">
        <f>supplies[[#This Row],[Cost or rate]]*supplies[[#This Row],[FP 1
Quantity
(Number of units in FP 1)]]</f>
        <v>0</v>
      </c>
      <c r="G13" s="112"/>
      <c r="H13" s="105">
        <f>supplies[[#This Row],[Cost or rate]]*supplies[[#This Row],[FP 2
Quantity
(Number of units in FP 2)]]</f>
        <v>0</v>
      </c>
      <c r="I13" s="113">
        <f>supplies[[#This Row],[FP 1 Total 
Supplies item costs
(Calculation: (C*E)]]+supplies[[#This Row],[FP 2 Total 
Supplies item costs
(Calculation: C*G)]]</f>
        <v>0</v>
      </c>
    </row>
    <row r="14" spans="1:9" s="95" customFormat="1" x14ac:dyDescent="0.2">
      <c r="A14" s="118"/>
      <c r="B14" s="116"/>
      <c r="C14" s="119"/>
      <c r="D14" s="118"/>
      <c r="E14" s="112"/>
      <c r="F14" s="105">
        <f>supplies[[#This Row],[Cost or rate]]*supplies[[#This Row],[FP 1
Quantity
(Number of units in FP 1)]]</f>
        <v>0</v>
      </c>
      <c r="G14" s="112"/>
      <c r="H14" s="105">
        <f>supplies[[#This Row],[Cost or rate]]*supplies[[#This Row],[FP 2
Quantity
(Number of units in FP 2)]]</f>
        <v>0</v>
      </c>
      <c r="I14" s="113">
        <f>supplies[[#This Row],[FP 1 Total 
Supplies item costs
(Calculation: (C*E)]]+supplies[[#This Row],[FP 2 Total 
Supplies item costs
(Calculation: C*G)]]</f>
        <v>0</v>
      </c>
    </row>
    <row r="15" spans="1:9" s="95" customFormat="1" x14ac:dyDescent="0.2">
      <c r="A15" s="118"/>
      <c r="B15" s="116"/>
      <c r="C15" s="119"/>
      <c r="D15" s="118"/>
      <c r="E15" s="112"/>
      <c r="F15" s="105">
        <f>supplies[[#This Row],[Cost or rate]]*supplies[[#This Row],[FP 1
Quantity
(Number of units in FP 1)]]</f>
        <v>0</v>
      </c>
      <c r="G15" s="112"/>
      <c r="H15" s="105">
        <f>supplies[[#This Row],[Cost or rate]]*supplies[[#This Row],[FP 2
Quantity
(Number of units in FP 2)]]</f>
        <v>0</v>
      </c>
      <c r="I15" s="113">
        <f>supplies[[#This Row],[FP 1 Total 
Supplies item costs
(Calculation: (C*E)]]+supplies[[#This Row],[FP 2 Total 
Supplies item costs
(Calculation: C*G)]]</f>
        <v>0</v>
      </c>
    </row>
    <row r="16" spans="1:9" s="95" customFormat="1" x14ac:dyDescent="0.2">
      <c r="A16" s="118"/>
      <c r="B16" s="116"/>
      <c r="C16" s="119"/>
      <c r="D16" s="118"/>
      <c r="E16" s="112"/>
      <c r="F16" s="105">
        <f>supplies[[#This Row],[Cost or rate]]*supplies[[#This Row],[FP 1
Quantity
(Number of units in FP 1)]]</f>
        <v>0</v>
      </c>
      <c r="G16" s="112"/>
      <c r="H16" s="105">
        <f>supplies[[#This Row],[Cost or rate]]*supplies[[#This Row],[FP 2
Quantity
(Number of units in FP 2)]]</f>
        <v>0</v>
      </c>
      <c r="I16" s="113">
        <f>supplies[[#This Row],[FP 1 Total 
Supplies item costs
(Calculation: (C*E)]]+supplies[[#This Row],[FP 2 Total 
Supplies item costs
(Calculation: C*G)]]</f>
        <v>0</v>
      </c>
    </row>
    <row r="17" spans="1:9" s="95" customFormat="1" x14ac:dyDescent="0.2">
      <c r="A17" s="118"/>
      <c r="B17" s="116"/>
      <c r="C17" s="119"/>
      <c r="D17" s="118"/>
      <c r="E17" s="112"/>
      <c r="F17" s="105">
        <f>supplies[[#This Row],[Cost or rate]]*supplies[[#This Row],[FP 1
Quantity
(Number of units in FP 1)]]</f>
        <v>0</v>
      </c>
      <c r="G17" s="112"/>
      <c r="H17" s="105">
        <f>supplies[[#This Row],[Cost or rate]]*supplies[[#This Row],[FP 2
Quantity
(Number of units in FP 2)]]</f>
        <v>0</v>
      </c>
      <c r="I17" s="113">
        <f>supplies[[#This Row],[FP 1 Total 
Supplies item costs
(Calculation: (C*E)]]+supplies[[#This Row],[FP 2 Total 
Supplies item costs
(Calculation: C*G)]]</f>
        <v>0</v>
      </c>
    </row>
    <row r="18" spans="1:9" s="95" customFormat="1" x14ac:dyDescent="0.2">
      <c r="A18" s="118"/>
      <c r="B18" s="116"/>
      <c r="C18" s="119"/>
      <c r="D18" s="118"/>
      <c r="E18" s="112"/>
      <c r="F18" s="105">
        <f>supplies[[#This Row],[Cost or rate]]*supplies[[#This Row],[FP 1
Quantity
(Number of units in FP 1)]]</f>
        <v>0</v>
      </c>
      <c r="G18" s="112"/>
      <c r="H18" s="105">
        <f>supplies[[#This Row],[Cost or rate]]*supplies[[#This Row],[FP 2
Quantity
(Number of units in FP 2)]]</f>
        <v>0</v>
      </c>
      <c r="I18" s="113">
        <f>supplies[[#This Row],[FP 1 Total 
Supplies item costs
(Calculation: (C*E)]]+supplies[[#This Row],[FP 2 Total 
Supplies item costs
(Calculation: C*G)]]</f>
        <v>0</v>
      </c>
    </row>
    <row r="19" spans="1:9" s="95" customFormat="1" x14ac:dyDescent="0.2">
      <c r="A19" s="118"/>
      <c r="B19" s="116"/>
      <c r="C19" s="119"/>
      <c r="D19" s="118"/>
      <c r="E19" s="112"/>
      <c r="F19" s="105">
        <f>supplies[[#This Row],[Cost or rate]]*supplies[[#This Row],[FP 1
Quantity
(Number of units in FP 1)]]</f>
        <v>0</v>
      </c>
      <c r="G19" s="112"/>
      <c r="H19" s="105">
        <f>supplies[[#This Row],[Cost or rate]]*supplies[[#This Row],[FP 2
Quantity
(Number of units in FP 2)]]</f>
        <v>0</v>
      </c>
      <c r="I19" s="113">
        <f>supplies[[#This Row],[FP 1 Total 
Supplies item costs
(Calculation: (C*E)]]+supplies[[#This Row],[FP 2 Total 
Supplies item costs
(Calculation: C*G)]]</f>
        <v>0</v>
      </c>
    </row>
    <row r="20" spans="1:9" s="95" customFormat="1" x14ac:dyDescent="0.2">
      <c r="A20" s="118"/>
      <c r="B20" s="116"/>
      <c r="C20" s="119"/>
      <c r="D20" s="118"/>
      <c r="E20" s="112"/>
      <c r="F20" s="105">
        <f>supplies[[#This Row],[Cost or rate]]*supplies[[#This Row],[FP 1
Quantity
(Number of units in FP 1)]]</f>
        <v>0</v>
      </c>
      <c r="G20" s="112"/>
      <c r="H20" s="105">
        <f>supplies[[#This Row],[Cost or rate]]*supplies[[#This Row],[FP 2
Quantity
(Number of units in FP 2)]]</f>
        <v>0</v>
      </c>
      <c r="I20" s="113">
        <f>supplies[[#This Row],[FP 1 Total 
Supplies item costs
(Calculation: (C*E)]]+supplies[[#This Row],[FP 2 Total 
Supplies item costs
(Calculation: C*G)]]</f>
        <v>0</v>
      </c>
    </row>
    <row r="21" spans="1:9" s="95" customFormat="1" x14ac:dyDescent="0.2">
      <c r="A21" s="118"/>
      <c r="B21" s="116"/>
      <c r="C21" s="119"/>
      <c r="D21" s="118"/>
      <c r="E21" s="112"/>
      <c r="F21" s="105">
        <f>supplies[[#This Row],[Cost or rate]]*supplies[[#This Row],[FP 1
Quantity
(Number of units in FP 1)]]</f>
        <v>0</v>
      </c>
      <c r="G21" s="112"/>
      <c r="H21" s="105">
        <f>supplies[[#This Row],[Cost or rate]]*supplies[[#This Row],[FP 2
Quantity
(Number of units in FP 2)]]</f>
        <v>0</v>
      </c>
      <c r="I21" s="113">
        <f>supplies[[#This Row],[FP 1 Total 
Supplies item costs
(Calculation: (C*E)]]+supplies[[#This Row],[FP 2 Total 
Supplies item costs
(Calculation: C*G)]]</f>
        <v>0</v>
      </c>
    </row>
    <row r="22" spans="1:9" s="95" customFormat="1" ht="16.5" thickBot="1" x14ac:dyDescent="0.25">
      <c r="A22" s="120"/>
      <c r="B22" s="116"/>
      <c r="C22" s="119"/>
      <c r="D22" s="118"/>
      <c r="E22" s="112"/>
      <c r="F22" s="105">
        <f>supplies[[#This Row],[Cost or rate]]*supplies[[#This Row],[FP 1
Quantity
(Number of units in FP 1)]]</f>
        <v>0</v>
      </c>
      <c r="G22" s="112"/>
      <c r="H22" s="105">
        <f>supplies[[#This Row],[Cost or rate]]*supplies[[#This Row],[FP 2
Quantity
(Number of units in FP 2)]]</f>
        <v>0</v>
      </c>
      <c r="I22" s="113">
        <f>supplies[[#This Row],[FP 1 Total 
Supplies item costs
(Calculation: (C*E)]]+supplies[[#This Row],[FP 2 Total 
Supplies item costs
(Calculation: C*G)]]</f>
        <v>0</v>
      </c>
    </row>
    <row r="23" spans="1:9" s="95" customFormat="1" ht="19.5" thickBot="1" x14ac:dyDescent="0.25">
      <c r="A23" s="121"/>
      <c r="B23" s="122"/>
      <c r="C23" s="123"/>
      <c r="D23" s="123"/>
      <c r="E23" s="124"/>
      <c r="F23" s="125">
        <f>SUBTOTAL(109,F3:F22)</f>
        <v>0</v>
      </c>
      <c r="G23" s="124"/>
      <c r="H23" s="125">
        <f>SUBTOTAL(109,H3:H22)</f>
        <v>0</v>
      </c>
      <c r="I23" s="126">
        <f>supplies[[#This Row],[FP 1 Total 
Supplies item costs
(Calculation: (C*E)]]+supplies[[#This Row],[FP 2 Total 
Supplies item costs
(Calculation: C*G)]]</f>
        <v>0</v>
      </c>
    </row>
  </sheetData>
  <printOptions horizontalCentered="1"/>
  <pageMargins left="0.25" right="0.25" top="0.75" bottom="0.75" header="0.3" footer="0.3"/>
  <pageSetup scale="60" orientation="landscape" r:id="rId1"/>
  <headerFooter differentFirst="1"/>
  <ignoredErrors>
    <ignoredError sqref="F23 H23" calculatedColumn="1"/>
  </ignoredError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Dropdowns!$B$2:$B$3</xm:f>
          </x14:formula1>
          <xm:sqref>A110:C110</xm:sqref>
        </x14:dataValidation>
        <x14:dataValidation type="list" allowBlank="1" showInputMessage="1" showErrorMessage="1" xr:uid="{00000000-0002-0000-0700-000001000000}">
          <x14:formula1>
            <xm:f>Dropdowns!$C$2:$C$12</xm:f>
          </x14:formula1>
          <xm:sqref>B3:B22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79998168889431442"/>
    <pageSetUpPr fitToPage="1"/>
  </sheetPr>
  <dimension ref="A1:F25"/>
  <sheetViews>
    <sheetView showGridLines="0" workbookViewId="0">
      <selection activeCell="E19" sqref="E19"/>
    </sheetView>
  </sheetViews>
  <sheetFormatPr defaultColWidth="8.88671875" defaultRowHeight="15.75" x14ac:dyDescent="0.2"/>
  <cols>
    <col min="1" max="1" width="31.6640625" style="12" customWidth="1"/>
    <col min="2" max="2" width="18.88671875" style="12" customWidth="1"/>
    <col min="3" max="3" width="23.5546875" style="12" customWidth="1"/>
    <col min="4" max="4" width="17.33203125" style="12" customWidth="1"/>
    <col min="5" max="5" width="16.88671875" style="12" customWidth="1"/>
    <col min="6" max="6" width="15.21875" style="12" customWidth="1"/>
    <col min="7" max="7" width="5.5546875" style="12" customWidth="1"/>
    <col min="8" max="16384" width="8.88671875" style="12"/>
  </cols>
  <sheetData>
    <row r="1" spans="1:6" ht="27" customHeight="1" x14ac:dyDescent="0.3">
      <c r="A1" s="238" t="s">
        <v>130</v>
      </c>
      <c r="B1" s="38"/>
      <c r="C1" s="38"/>
      <c r="D1" s="38"/>
      <c r="E1" s="38"/>
      <c r="F1" s="38"/>
    </row>
    <row r="2" spans="1:6" ht="60.75" x14ac:dyDescent="0.2">
      <c r="A2" s="106" t="s">
        <v>186</v>
      </c>
      <c r="B2" s="106" t="s">
        <v>187</v>
      </c>
      <c r="C2" s="107" t="s">
        <v>172</v>
      </c>
      <c r="D2" s="108" t="s">
        <v>188</v>
      </c>
      <c r="E2" s="108" t="s">
        <v>189</v>
      </c>
      <c r="F2" s="127" t="s">
        <v>190</v>
      </c>
    </row>
    <row r="3" spans="1:6" x14ac:dyDescent="0.2">
      <c r="A3" s="82"/>
      <c r="B3" s="128"/>
      <c r="C3" s="82"/>
      <c r="D3" s="129"/>
      <c r="E3" s="129"/>
      <c r="F3" s="88">
        <f>Contractual_services[[#This Row],[FP 1 Total Contractual services costs 
(Enter FP 1 costs.)]]+Contractual_services[[#This Row],[FP 2 Total Contractual services costs 
(Enter FP 2 costs.)]]</f>
        <v>0</v>
      </c>
    </row>
    <row r="4" spans="1:6" x14ac:dyDescent="0.2">
      <c r="A4" s="128"/>
      <c r="B4" s="128"/>
      <c r="C4" s="82"/>
      <c r="D4" s="130"/>
      <c r="E4" s="130"/>
      <c r="F4" s="88">
        <f>SUM(Contractual_services[[#This Row],[FP 1 Total Contractual services costs 
(Enter FP 1 costs.)]:[FP 2 Total Contractual services costs 
(Enter FP 2 costs.)]])</f>
        <v>0</v>
      </c>
    </row>
    <row r="5" spans="1:6" x14ac:dyDescent="0.2">
      <c r="A5" s="128"/>
      <c r="B5" s="128"/>
      <c r="C5" s="82"/>
      <c r="D5" s="130"/>
      <c r="E5" s="130"/>
      <c r="F5" s="88">
        <f>SUM(Contractual_services[[#This Row],[FP 1 Total Contractual services costs 
(Enter FP 1 costs.)]:[FP 2 Total Contractual services costs 
(Enter FP 2 costs.)]])</f>
        <v>0</v>
      </c>
    </row>
    <row r="6" spans="1:6" x14ac:dyDescent="0.2">
      <c r="A6" s="128"/>
      <c r="B6" s="128"/>
      <c r="C6" s="82"/>
      <c r="D6" s="130"/>
      <c r="E6" s="130"/>
      <c r="F6" s="88">
        <f>SUM(Contractual_services[[#This Row],[FP 1 Total Contractual services costs 
(Enter FP 1 costs.)]:[FP 2 Total Contractual services costs 
(Enter FP 2 costs.)]])</f>
        <v>0</v>
      </c>
    </row>
    <row r="7" spans="1:6" x14ac:dyDescent="0.2">
      <c r="A7" s="128"/>
      <c r="B7" s="128"/>
      <c r="C7" s="82"/>
      <c r="D7" s="130"/>
      <c r="E7" s="130"/>
      <c r="F7" s="88">
        <f>SUM(Contractual_services[[#This Row],[FP 1 Total Contractual services costs 
(Enter FP 1 costs.)]:[FP 2 Total Contractual services costs 
(Enter FP 2 costs.)]])</f>
        <v>0</v>
      </c>
    </row>
    <row r="8" spans="1:6" x14ac:dyDescent="0.2">
      <c r="A8" s="128"/>
      <c r="B8" s="128"/>
      <c r="C8" s="82"/>
      <c r="D8" s="130"/>
      <c r="E8" s="130"/>
      <c r="F8" s="88">
        <f>SUM(Contractual_services[[#This Row],[FP 1 Total Contractual services costs 
(Enter FP 1 costs.)]:[FP 2 Total Contractual services costs 
(Enter FP 2 costs.)]])</f>
        <v>0</v>
      </c>
    </row>
    <row r="9" spans="1:6" x14ac:dyDescent="0.2">
      <c r="A9" s="128"/>
      <c r="B9" s="128"/>
      <c r="C9" s="82"/>
      <c r="D9" s="130"/>
      <c r="E9" s="130"/>
      <c r="F9" s="88">
        <f>SUM(Contractual_services[[#This Row],[FP 1 Total Contractual services costs 
(Enter FP 1 costs.)]:[FP 2 Total Contractual services costs 
(Enter FP 2 costs.)]])</f>
        <v>0</v>
      </c>
    </row>
    <row r="10" spans="1:6" x14ac:dyDescent="0.2">
      <c r="A10" s="128"/>
      <c r="B10" s="128"/>
      <c r="C10" s="82"/>
      <c r="D10" s="130"/>
      <c r="E10" s="130"/>
      <c r="F10" s="88">
        <f>SUM(Contractual_services[[#This Row],[FP 1 Total Contractual services costs 
(Enter FP 1 costs.)]:[FP 2 Total Contractual services costs 
(Enter FP 2 costs.)]])</f>
        <v>0</v>
      </c>
    </row>
    <row r="11" spans="1:6" x14ac:dyDescent="0.2">
      <c r="A11" s="128"/>
      <c r="B11" s="128"/>
      <c r="C11" s="82"/>
      <c r="D11" s="130"/>
      <c r="E11" s="130"/>
      <c r="F11" s="88">
        <f>SUM(Contractual_services[[#This Row],[FP 1 Total Contractual services costs 
(Enter FP 1 costs.)]:[FP 2 Total Contractual services costs 
(Enter FP 2 costs.)]])</f>
        <v>0</v>
      </c>
    </row>
    <row r="12" spans="1:6" x14ac:dyDescent="0.2">
      <c r="A12" s="128"/>
      <c r="B12" s="128"/>
      <c r="C12" s="82"/>
      <c r="D12" s="130"/>
      <c r="E12" s="130"/>
      <c r="F12" s="88">
        <f>SUM(Contractual_services[[#This Row],[FP 1 Total Contractual services costs 
(Enter FP 1 costs.)]:[FP 2 Total Contractual services costs 
(Enter FP 2 costs.)]])</f>
        <v>0</v>
      </c>
    </row>
    <row r="13" spans="1:6" x14ac:dyDescent="0.2">
      <c r="A13" s="128"/>
      <c r="B13" s="128"/>
      <c r="C13" s="82"/>
      <c r="D13" s="130"/>
      <c r="E13" s="130"/>
      <c r="F13" s="88">
        <f>SUM(Contractual_services[[#This Row],[FP 1 Total Contractual services costs 
(Enter FP 1 costs.)]:[FP 2 Total Contractual services costs 
(Enter FP 2 costs.)]])</f>
        <v>0</v>
      </c>
    </row>
    <row r="14" spans="1:6" x14ac:dyDescent="0.2">
      <c r="A14" s="128"/>
      <c r="B14" s="128"/>
      <c r="C14" s="82"/>
      <c r="D14" s="130"/>
      <c r="E14" s="130"/>
      <c r="F14" s="88">
        <f>SUM(Contractual_services[[#This Row],[FP 1 Total Contractual services costs 
(Enter FP 1 costs.)]:[FP 2 Total Contractual services costs 
(Enter FP 2 costs.)]])</f>
        <v>0</v>
      </c>
    </row>
    <row r="15" spans="1:6" x14ac:dyDescent="0.2">
      <c r="A15" s="128"/>
      <c r="B15" s="128"/>
      <c r="C15" s="82"/>
      <c r="D15" s="130"/>
      <c r="E15" s="130"/>
      <c r="F15" s="88">
        <f>SUM(Contractual_services[[#This Row],[FP 1 Total Contractual services costs 
(Enter FP 1 costs.)]:[FP 2 Total Contractual services costs 
(Enter FP 2 costs.)]])</f>
        <v>0</v>
      </c>
    </row>
    <row r="16" spans="1:6" x14ac:dyDescent="0.2">
      <c r="A16" s="128"/>
      <c r="B16" s="128"/>
      <c r="C16" s="82"/>
      <c r="D16" s="130"/>
      <c r="E16" s="130"/>
      <c r="F16" s="88">
        <f>SUM(Contractual_services[[#This Row],[FP 1 Total Contractual services costs 
(Enter FP 1 costs.)]:[FP 2 Total Contractual services costs 
(Enter FP 2 costs.)]])</f>
        <v>0</v>
      </c>
    </row>
    <row r="17" spans="1:6" x14ac:dyDescent="0.2">
      <c r="A17" s="128"/>
      <c r="B17" s="128"/>
      <c r="C17" s="82"/>
      <c r="D17" s="130"/>
      <c r="E17" s="130"/>
      <c r="F17" s="88">
        <f>SUM(Contractual_services[[#This Row],[FP 1 Total Contractual services costs 
(Enter FP 1 costs.)]:[FP 2 Total Contractual services costs 
(Enter FP 2 costs.)]])</f>
        <v>0</v>
      </c>
    </row>
    <row r="18" spans="1:6" x14ac:dyDescent="0.2">
      <c r="A18" s="128"/>
      <c r="B18" s="128"/>
      <c r="C18" s="82"/>
      <c r="D18" s="130"/>
      <c r="E18" s="130"/>
      <c r="F18" s="88">
        <f>SUM(Contractual_services[[#This Row],[FP 1 Total Contractual services costs 
(Enter FP 1 costs.)]:[FP 2 Total Contractual services costs 
(Enter FP 2 costs.)]])</f>
        <v>0</v>
      </c>
    </row>
    <row r="19" spans="1:6" x14ac:dyDescent="0.2">
      <c r="A19" s="128"/>
      <c r="B19" s="128"/>
      <c r="C19" s="82"/>
      <c r="D19" s="130"/>
      <c r="E19" s="130"/>
      <c r="F19" s="88">
        <f>SUM(Contractual_services[[#This Row],[FP 1 Total Contractual services costs 
(Enter FP 1 costs.)]:[FP 2 Total Contractual services costs 
(Enter FP 2 costs.)]])</f>
        <v>0</v>
      </c>
    </row>
    <row r="20" spans="1:6" x14ac:dyDescent="0.2">
      <c r="A20" s="128"/>
      <c r="B20" s="128"/>
      <c r="C20" s="82"/>
      <c r="D20" s="130"/>
      <c r="E20" s="130"/>
      <c r="F20" s="88">
        <f>SUM(Contractual_services[[#This Row],[FP 1 Total Contractual services costs 
(Enter FP 1 costs.)]:[FP 2 Total Contractual services costs 
(Enter FP 2 costs.)]])</f>
        <v>0</v>
      </c>
    </row>
    <row r="21" spans="1:6" x14ac:dyDescent="0.2">
      <c r="A21" s="128"/>
      <c r="B21" s="128"/>
      <c r="C21" s="82"/>
      <c r="D21" s="130"/>
      <c r="E21" s="130"/>
      <c r="F21" s="88">
        <f>SUM(Contractual_services[[#This Row],[FP 1 Total Contractual services costs 
(Enter FP 1 costs.)]:[FP 2 Total Contractual services costs 
(Enter FP 2 costs.)]])</f>
        <v>0</v>
      </c>
    </row>
    <row r="22" spans="1:6" x14ac:dyDescent="0.2">
      <c r="A22" s="128"/>
      <c r="B22" s="128"/>
      <c r="C22" s="82"/>
      <c r="D22" s="130"/>
      <c r="E22" s="130"/>
      <c r="F22" s="88">
        <f>SUM(Contractual_services[[#This Row],[FP 1 Total Contractual services costs 
(Enter FP 1 costs.)]:[FP 2 Total Contractual services costs 
(Enter FP 2 costs.)]])</f>
        <v>0</v>
      </c>
    </row>
    <row r="23" spans="1:6" x14ac:dyDescent="0.2">
      <c r="A23" s="128"/>
      <c r="B23" s="128"/>
      <c r="C23" s="82"/>
      <c r="D23" s="130"/>
      <c r="E23" s="130"/>
      <c r="F23" s="88">
        <f>SUM(Contractual_services[[#This Row],[FP 1 Total Contractual services costs 
(Enter FP 1 costs.)]:[FP 2 Total Contractual services costs 
(Enter FP 2 costs.)]])</f>
        <v>0</v>
      </c>
    </row>
    <row r="24" spans="1:6" ht="16.5" thickBot="1" x14ac:dyDescent="0.25">
      <c r="A24" s="120"/>
      <c r="B24" s="120"/>
      <c r="C24" s="116"/>
      <c r="D24" s="130"/>
      <c r="E24" s="130"/>
      <c r="F24" s="88">
        <f>SUM(Contractual_services[[#This Row],[FP 1 Total Contractual services costs 
(Enter FP 1 costs.)]:[FP 2 Total Contractual services costs 
(Enter FP 2 costs.)]])</f>
        <v>0</v>
      </c>
    </row>
    <row r="25" spans="1:6" ht="19.5" thickBot="1" x14ac:dyDescent="0.25">
      <c r="A25" s="121"/>
      <c r="B25" s="122"/>
      <c r="C25" s="124"/>
      <c r="D25" s="125">
        <f>SUBTOTAL(109,D3:D24)</f>
        <v>0</v>
      </c>
      <c r="E25" s="125">
        <f>SUBTOTAL(109,E3:E24)</f>
        <v>0</v>
      </c>
      <c r="F25" s="131">
        <f>SUBTOTAL(109,F3:F24)</f>
        <v>0</v>
      </c>
    </row>
  </sheetData>
  <phoneticPr fontId="13" type="noConversion"/>
  <pageMargins left="0.7" right="0.7" top="0.75" bottom="0.75" header="0.3" footer="0.3"/>
  <pageSetup scale="61" orientation="portrait" r:id="rId1"/>
  <ignoredErrors>
    <ignoredError sqref="F4:F25" calculatedColumn="1"/>
  </ignoredError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Dropdowns!$C$2:$C$12</xm:f>
          </x14:formula1>
          <xm:sqref>C3:C24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79998168889431442"/>
    <pageSetUpPr fitToPage="1"/>
  </sheetPr>
  <dimension ref="A1:L18"/>
  <sheetViews>
    <sheetView showGridLines="0" topLeftCell="B1" workbookViewId="0">
      <selection activeCell="J11" sqref="J11"/>
    </sheetView>
  </sheetViews>
  <sheetFormatPr defaultColWidth="8.88671875" defaultRowHeight="15.75" x14ac:dyDescent="0.2"/>
  <cols>
    <col min="1" max="1" width="18.44140625" style="12" customWidth="1"/>
    <col min="2" max="2" width="38.77734375" style="12" customWidth="1"/>
    <col min="3" max="4" width="19.77734375" style="12" customWidth="1"/>
    <col min="5" max="5" width="29.77734375" style="12" bestFit="1" customWidth="1"/>
    <col min="6" max="6" width="13.88671875" style="12" customWidth="1"/>
    <col min="7" max="7" width="17" style="12" customWidth="1"/>
    <col min="8" max="8" width="15.6640625" style="12" customWidth="1"/>
    <col min="9" max="9" width="15.44140625" style="12" customWidth="1"/>
    <col min="10" max="10" width="17.44140625" style="12" customWidth="1"/>
    <col min="11" max="11" width="13.5546875" style="12" customWidth="1"/>
    <col min="12" max="12" width="18.5546875" style="12" customWidth="1"/>
    <col min="13" max="16384" width="8.88671875" style="12"/>
  </cols>
  <sheetData>
    <row r="1" spans="1:12" ht="27.75" customHeight="1" x14ac:dyDescent="0.3">
      <c r="A1" s="210" t="s">
        <v>131</v>
      </c>
      <c r="B1" s="38"/>
      <c r="C1" s="38"/>
      <c r="D1" s="38"/>
      <c r="E1" s="38"/>
      <c r="F1" s="38"/>
      <c r="G1" s="38"/>
      <c r="H1" s="38"/>
      <c r="I1" s="38"/>
      <c r="J1" s="38"/>
      <c r="K1" s="38"/>
      <c r="L1" s="38"/>
    </row>
    <row r="2" spans="1:12" s="135" customFormat="1" ht="60.75" x14ac:dyDescent="0.2">
      <c r="A2" s="132" t="s">
        <v>191</v>
      </c>
      <c r="B2" s="132" t="s">
        <v>192</v>
      </c>
      <c r="C2" s="132" t="s">
        <v>193</v>
      </c>
      <c r="D2" s="132" t="s">
        <v>194</v>
      </c>
      <c r="E2" s="40" t="s">
        <v>172</v>
      </c>
      <c r="F2" s="39" t="s">
        <v>162</v>
      </c>
      <c r="G2" s="39" t="s">
        <v>195</v>
      </c>
      <c r="H2" s="132" t="s">
        <v>196</v>
      </c>
      <c r="I2" s="133" t="s">
        <v>197</v>
      </c>
      <c r="J2" s="132" t="s">
        <v>198</v>
      </c>
      <c r="K2" s="133" t="s">
        <v>199</v>
      </c>
      <c r="L2" s="134" t="s">
        <v>200</v>
      </c>
    </row>
    <row r="3" spans="1:12" x14ac:dyDescent="0.2">
      <c r="A3" s="44"/>
      <c r="B3" s="44"/>
      <c r="C3" s="44"/>
      <c r="D3" s="44"/>
      <c r="E3" s="44"/>
      <c r="F3" s="86"/>
      <c r="G3" s="86"/>
      <c r="H3" s="136"/>
      <c r="I3" s="101">
        <f>consultant_services[[#This Row],[Cost per item]]*consultant_services[[#This Row],[FP 1 
Quantity 
(Total number of units)]]</f>
        <v>0</v>
      </c>
      <c r="J3" s="136"/>
      <c r="K3" s="101">
        <f>consultant_services[[#This Row],[Cost per item]]*J3</f>
        <v>0</v>
      </c>
      <c r="L3" s="137">
        <f>consultant_services[[#This Row],[FP 1 
Consultant item costs
(Calculation: F*H)]]+consultant_services[[#This Row],[FP 2
Consultant item costs
(Calculation: (F*J)]]</f>
        <v>0</v>
      </c>
    </row>
    <row r="4" spans="1:12" x14ac:dyDescent="0.2">
      <c r="A4" s="44"/>
      <c r="B4" s="44"/>
      <c r="C4" s="44"/>
      <c r="D4" s="44"/>
      <c r="E4" s="44"/>
      <c r="F4" s="86"/>
      <c r="G4" s="86"/>
      <c r="H4" s="136"/>
      <c r="I4" s="101">
        <f>consultant_services[[#This Row],[Cost per item]]*consultant_services[[#This Row],[FP 1 
Quantity 
(Total number of units)]]</f>
        <v>0</v>
      </c>
      <c r="J4" s="136"/>
      <c r="K4" s="101">
        <f>consultant_services[[#This Row],[Cost per item]]*J4</f>
        <v>0</v>
      </c>
      <c r="L4" s="137">
        <f>consultant_services[[#This Row],[FP 1 
Consultant item costs
(Calculation: F*H)]]+consultant_services[[#This Row],[FP 2
Consultant item costs
(Calculation: (F*J)]]</f>
        <v>0</v>
      </c>
    </row>
    <row r="5" spans="1:12" x14ac:dyDescent="0.2">
      <c r="A5" s="44"/>
      <c r="B5" s="44"/>
      <c r="C5" s="44"/>
      <c r="D5" s="44"/>
      <c r="E5" s="44"/>
      <c r="F5" s="86"/>
      <c r="G5" s="86"/>
      <c r="H5" s="136"/>
      <c r="I5" s="101">
        <f>consultant_services[[#This Row],[Cost per item]]*consultant_services[[#This Row],[FP 1 
Quantity 
(Total number of units)]]</f>
        <v>0</v>
      </c>
      <c r="J5" s="136"/>
      <c r="K5" s="101">
        <f>consultant_services[[#This Row],[Cost per item]]*J5</f>
        <v>0</v>
      </c>
      <c r="L5" s="137">
        <f>consultant_services[[#This Row],[FP 1 
Consultant item costs
(Calculation: F*H)]]+consultant_services[[#This Row],[FP 2
Consultant item costs
(Calculation: (F*J)]]</f>
        <v>0</v>
      </c>
    </row>
    <row r="6" spans="1:12" x14ac:dyDescent="0.2">
      <c r="A6" s="44"/>
      <c r="B6" s="44"/>
      <c r="C6" s="44"/>
      <c r="D6" s="44"/>
      <c r="E6" s="44"/>
      <c r="F6" s="86"/>
      <c r="G6" s="86"/>
      <c r="H6" s="136"/>
      <c r="I6" s="101">
        <f>consultant_services[[#This Row],[Cost per item]]*consultant_services[[#This Row],[FP 1 
Quantity 
(Total number of units)]]</f>
        <v>0</v>
      </c>
      <c r="J6" s="136"/>
      <c r="K6" s="101">
        <f>consultant_services[[#This Row],[Cost per item]]*J6</f>
        <v>0</v>
      </c>
      <c r="L6" s="137">
        <f>consultant_services[[#This Row],[FP 1 
Consultant item costs
(Calculation: F*H)]]+consultant_services[[#This Row],[FP 2
Consultant item costs
(Calculation: (F*J)]]</f>
        <v>0</v>
      </c>
    </row>
    <row r="7" spans="1:12" x14ac:dyDescent="0.2">
      <c r="A7" s="44"/>
      <c r="B7" s="44"/>
      <c r="C7" s="44"/>
      <c r="D7" s="44"/>
      <c r="E7" s="44"/>
      <c r="F7" s="86"/>
      <c r="G7" s="86"/>
      <c r="H7" s="136"/>
      <c r="I7" s="101">
        <f>consultant_services[[#This Row],[Cost per item]]*consultant_services[[#This Row],[FP 1 
Quantity 
(Total number of units)]]</f>
        <v>0</v>
      </c>
      <c r="J7" s="136"/>
      <c r="K7" s="101">
        <f>consultant_services[[#This Row],[Cost per item]]*J7</f>
        <v>0</v>
      </c>
      <c r="L7" s="137">
        <f>consultant_services[[#This Row],[FP 1 
Consultant item costs
(Calculation: F*H)]]+consultant_services[[#This Row],[FP 2
Consultant item costs
(Calculation: (F*J)]]</f>
        <v>0</v>
      </c>
    </row>
    <row r="8" spans="1:12" x14ac:dyDescent="0.2">
      <c r="A8" s="44"/>
      <c r="B8" s="44"/>
      <c r="C8" s="44"/>
      <c r="D8" s="44"/>
      <c r="E8" s="44"/>
      <c r="F8" s="86"/>
      <c r="G8" s="86"/>
      <c r="H8" s="136"/>
      <c r="I8" s="101">
        <f>consultant_services[[#This Row],[Cost per item]]*consultant_services[[#This Row],[FP 1 
Quantity 
(Total number of units)]]</f>
        <v>0</v>
      </c>
      <c r="J8" s="136"/>
      <c r="K8" s="101">
        <f>consultant_services[[#This Row],[Cost per item]]*J8</f>
        <v>0</v>
      </c>
      <c r="L8" s="137">
        <f>consultant_services[[#This Row],[FP 1 
Consultant item costs
(Calculation: F*H)]]+consultant_services[[#This Row],[FP 2
Consultant item costs
(Calculation: (F*J)]]</f>
        <v>0</v>
      </c>
    </row>
    <row r="9" spans="1:12" x14ac:dyDescent="0.2">
      <c r="A9" s="44"/>
      <c r="B9" s="44"/>
      <c r="C9" s="44"/>
      <c r="D9" s="44"/>
      <c r="E9" s="44"/>
      <c r="F9" s="86"/>
      <c r="G9" s="86"/>
      <c r="H9" s="136"/>
      <c r="I9" s="101">
        <f>consultant_services[[#This Row],[Cost per item]]*consultant_services[[#This Row],[FP 1 
Quantity 
(Total number of units)]]</f>
        <v>0</v>
      </c>
      <c r="J9" s="136"/>
      <c r="K9" s="101">
        <f>consultant_services[[#This Row],[Cost per item]]*J9</f>
        <v>0</v>
      </c>
      <c r="L9" s="137">
        <f>consultant_services[[#This Row],[FP 1 
Consultant item costs
(Calculation: F*H)]]+consultant_services[[#This Row],[FP 2
Consultant item costs
(Calculation: (F*J)]]</f>
        <v>0</v>
      </c>
    </row>
    <row r="10" spans="1:12" x14ac:dyDescent="0.2">
      <c r="A10" s="44"/>
      <c r="B10" s="44"/>
      <c r="C10" s="44"/>
      <c r="D10" s="44"/>
      <c r="E10" s="44"/>
      <c r="F10" s="86"/>
      <c r="G10" s="86"/>
      <c r="H10" s="136"/>
      <c r="I10" s="101">
        <f>consultant_services[[#This Row],[Cost per item]]*consultant_services[[#This Row],[FP 1 
Quantity 
(Total number of units)]]</f>
        <v>0</v>
      </c>
      <c r="J10" s="136"/>
      <c r="K10" s="101">
        <f>consultant_services[[#This Row],[Cost per item]]*J10</f>
        <v>0</v>
      </c>
      <c r="L10" s="137">
        <f>consultant_services[[#This Row],[FP 1 
Consultant item costs
(Calculation: F*H)]]+consultant_services[[#This Row],[FP 2
Consultant item costs
(Calculation: (F*J)]]</f>
        <v>0</v>
      </c>
    </row>
    <row r="11" spans="1:12" x14ac:dyDescent="0.2">
      <c r="A11" s="44"/>
      <c r="B11" s="44"/>
      <c r="C11" s="44"/>
      <c r="D11" s="44"/>
      <c r="E11" s="44"/>
      <c r="F11" s="86"/>
      <c r="G11" s="86"/>
      <c r="H11" s="136"/>
      <c r="I11" s="101">
        <f>consultant_services[[#This Row],[Cost per item]]*consultant_services[[#This Row],[FP 1 
Quantity 
(Total number of units)]]</f>
        <v>0</v>
      </c>
      <c r="J11" s="136"/>
      <c r="K11" s="101">
        <f>consultant_services[[#This Row],[Cost per item]]*J11</f>
        <v>0</v>
      </c>
      <c r="L11" s="137">
        <f>consultant_services[[#This Row],[FP 1 
Consultant item costs
(Calculation: F*H)]]+consultant_services[[#This Row],[FP 2
Consultant item costs
(Calculation: (F*J)]]</f>
        <v>0</v>
      </c>
    </row>
    <row r="12" spans="1:12" x14ac:dyDescent="0.2">
      <c r="A12" s="44"/>
      <c r="B12" s="44"/>
      <c r="C12" s="44"/>
      <c r="D12" s="44"/>
      <c r="E12" s="44"/>
      <c r="F12" s="86"/>
      <c r="G12" s="86"/>
      <c r="H12" s="136"/>
      <c r="I12" s="101">
        <f>consultant_services[[#This Row],[Cost per item]]*consultant_services[[#This Row],[FP 1 
Quantity 
(Total number of units)]]</f>
        <v>0</v>
      </c>
      <c r="J12" s="136"/>
      <c r="K12" s="101">
        <f>consultant_services[[#This Row],[Cost per item]]*J12</f>
        <v>0</v>
      </c>
      <c r="L12" s="137">
        <f>consultant_services[[#This Row],[FP 1 
Consultant item costs
(Calculation: F*H)]]+consultant_services[[#This Row],[FP 2
Consultant item costs
(Calculation: (F*J)]]</f>
        <v>0</v>
      </c>
    </row>
    <row r="13" spans="1:12" x14ac:dyDescent="0.2">
      <c r="A13" s="44"/>
      <c r="B13" s="44"/>
      <c r="C13" s="44"/>
      <c r="D13" s="44"/>
      <c r="E13" s="44"/>
      <c r="F13" s="86"/>
      <c r="G13" s="86"/>
      <c r="H13" s="136"/>
      <c r="I13" s="101">
        <f>consultant_services[[#This Row],[Cost per item]]*consultant_services[[#This Row],[FP 1 
Quantity 
(Total number of units)]]</f>
        <v>0</v>
      </c>
      <c r="J13" s="136"/>
      <c r="K13" s="101">
        <f>consultant_services[[#This Row],[Cost per item]]*J13</f>
        <v>0</v>
      </c>
      <c r="L13" s="137">
        <f>consultant_services[[#This Row],[FP 1 
Consultant item costs
(Calculation: F*H)]]+consultant_services[[#This Row],[FP 2
Consultant item costs
(Calculation: (F*J)]]</f>
        <v>0</v>
      </c>
    </row>
    <row r="14" spans="1:12" x14ac:dyDescent="0.2">
      <c r="A14" s="44"/>
      <c r="B14" s="44"/>
      <c r="C14" s="44"/>
      <c r="D14" s="44"/>
      <c r="E14" s="44"/>
      <c r="F14" s="86"/>
      <c r="G14" s="86"/>
      <c r="H14" s="136"/>
      <c r="I14" s="101">
        <f>consultant_services[[#This Row],[Cost per item]]*consultant_services[[#This Row],[FP 1 
Quantity 
(Total number of units)]]</f>
        <v>0</v>
      </c>
      <c r="J14" s="136"/>
      <c r="K14" s="101">
        <f>consultant_services[[#This Row],[Cost per item]]*J14</f>
        <v>0</v>
      </c>
      <c r="L14" s="137">
        <f>consultant_services[[#This Row],[FP 1 
Consultant item costs
(Calculation: F*H)]]+consultant_services[[#This Row],[FP 2
Consultant item costs
(Calculation: (F*J)]]</f>
        <v>0</v>
      </c>
    </row>
    <row r="15" spans="1:12" x14ac:dyDescent="0.2">
      <c r="A15" s="44"/>
      <c r="B15" s="34"/>
      <c r="C15" s="44"/>
      <c r="D15" s="44"/>
      <c r="E15" s="44"/>
      <c r="F15" s="86"/>
      <c r="G15" s="86"/>
      <c r="H15" s="138"/>
      <c r="I15" s="101">
        <f>consultant_services[[#This Row],[Cost per item]]*consultant_services[[#This Row],[FP 1 
Quantity 
(Total number of units)]]</f>
        <v>0</v>
      </c>
      <c r="J15" s="138"/>
      <c r="K15" s="101">
        <f>consultant_services[[#This Row],[Cost per item]]*J15</f>
        <v>0</v>
      </c>
      <c r="L15" s="137">
        <f>consultant_services[[#This Row],[FP 1 
Consultant item costs
(Calculation: F*H)]]+consultant_services[[#This Row],[FP 2
Consultant item costs
(Calculation: (F*J)]]</f>
        <v>0</v>
      </c>
    </row>
    <row r="16" spans="1:12" x14ac:dyDescent="0.2">
      <c r="A16" s="44"/>
      <c r="B16" s="44"/>
      <c r="C16" s="44"/>
      <c r="D16" s="44"/>
      <c r="E16" s="44"/>
      <c r="F16" s="86"/>
      <c r="G16" s="86"/>
      <c r="H16" s="139"/>
      <c r="I16" s="101">
        <f>consultant_services[[#This Row],[Cost per item]]*consultant_services[[#This Row],[FP 1 
Quantity 
(Total number of units)]]</f>
        <v>0</v>
      </c>
      <c r="J16" s="139"/>
      <c r="K16" s="101">
        <f>consultant_services[[#This Row],[Cost per item]]*J16</f>
        <v>0</v>
      </c>
      <c r="L16" s="137">
        <f>consultant_services[[#This Row],[FP 1 
Consultant item costs
(Calculation: F*H)]]+consultant_services[[#This Row],[FP 2
Consultant item costs
(Calculation: (F*J)]]</f>
        <v>0</v>
      </c>
    </row>
    <row r="17" spans="1:12" ht="18.75" x14ac:dyDescent="0.2">
      <c r="A17" s="140"/>
      <c r="B17" s="140"/>
      <c r="C17" s="140"/>
      <c r="D17" s="140"/>
      <c r="E17" s="140"/>
      <c r="F17" s="91"/>
      <c r="G17" s="91"/>
      <c r="H17" s="56"/>
      <c r="I17" s="57">
        <f>SUBTOTAL(109,I3:I16)</f>
        <v>0</v>
      </c>
      <c r="J17" s="56"/>
      <c r="K17" s="57">
        <f>SUBTOTAL(109,K3:K16)</f>
        <v>0</v>
      </c>
      <c r="L17" s="141">
        <f>SUBTOTAL(109,L3:L16)</f>
        <v>0</v>
      </c>
    </row>
    <row r="18" spans="1:12" x14ac:dyDescent="0.2">
      <c r="A18" s="59"/>
      <c r="B18" s="59"/>
      <c r="C18" s="59"/>
      <c r="D18" s="59"/>
      <c r="E18" s="59"/>
      <c r="F18" s="142"/>
      <c r="G18" s="142"/>
      <c r="H18" s="63"/>
      <c r="I18" s="143"/>
      <c r="K18" s="144"/>
      <c r="L18" s="144"/>
    </row>
  </sheetData>
  <pageMargins left="0.7" right="0.7" top="0.75" bottom="0.75" header="0.3" footer="0.3"/>
  <pageSetup scale="31"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900-000000000000}">
          <x14:formula1>
            <xm:f>Dropdowns!$G$2:$G$3</xm:f>
          </x14:formula1>
          <xm:sqref>C3:C16</xm:sqref>
        </x14:dataValidation>
        <x14:dataValidation type="list" allowBlank="1" showInputMessage="1" showErrorMessage="1" xr:uid="{00000000-0002-0000-0900-000001000000}">
          <x14:formula1>
            <xm:f>Dropdowns!$C$2:$C$12</xm:f>
          </x14:formula1>
          <xm:sqref>E3:E16</xm:sqref>
        </x14:dataValidation>
        <x14:dataValidation type="list" allowBlank="1" showInputMessage="1" showErrorMessage="1" xr:uid="{00000000-0002-0000-0900-000002000000}">
          <x14:formula1>
            <xm:f>Dropdowns!$E$2:$E$9</xm:f>
          </x14:formula1>
          <xm:sqref>D3:D16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79998168889431442"/>
    <pageSetUpPr fitToPage="1"/>
  </sheetPr>
  <dimension ref="A1:I19"/>
  <sheetViews>
    <sheetView showGridLines="0" workbookViewId="0">
      <selection activeCell="A3" sqref="A3"/>
    </sheetView>
  </sheetViews>
  <sheetFormatPr defaultColWidth="8.88671875" defaultRowHeight="15.75" x14ac:dyDescent="0.2"/>
  <cols>
    <col min="1" max="1" width="25.5546875" style="12" customWidth="1"/>
    <col min="2" max="2" width="20.5546875" style="12" customWidth="1"/>
    <col min="3" max="3" width="19.5546875" style="12" customWidth="1"/>
    <col min="4" max="4" width="19.6640625" style="12" customWidth="1"/>
    <col min="5" max="5" width="15.44140625" style="12" customWidth="1"/>
    <col min="6" max="6" width="19.88671875" style="12" customWidth="1"/>
    <col min="7" max="7" width="17.5546875" style="12" customWidth="1"/>
    <col min="8" max="8" width="17" style="12" customWidth="1"/>
    <col min="9" max="9" width="17.21875" style="12" customWidth="1"/>
    <col min="10" max="16384" width="8.88671875" style="12"/>
  </cols>
  <sheetData>
    <row r="1" spans="1:9" ht="30.75" customHeight="1" x14ac:dyDescent="0.3">
      <c r="A1" s="210" t="s">
        <v>132</v>
      </c>
      <c r="B1" s="38"/>
      <c r="C1" s="38"/>
      <c r="D1" s="38"/>
      <c r="E1" s="38"/>
      <c r="F1" s="38"/>
      <c r="G1" s="38"/>
      <c r="H1" s="38"/>
      <c r="I1" s="38"/>
    </row>
    <row r="2" spans="1:9" ht="56.25" x14ac:dyDescent="0.2">
      <c r="A2" s="146" t="s">
        <v>201</v>
      </c>
      <c r="B2" s="106" t="s">
        <v>202</v>
      </c>
      <c r="C2" s="106" t="s">
        <v>203</v>
      </c>
      <c r="D2" s="106" t="s">
        <v>204</v>
      </c>
      <c r="E2" s="146" t="s">
        <v>205</v>
      </c>
      <c r="F2" s="147" t="s">
        <v>206</v>
      </c>
      <c r="G2" s="146" t="s">
        <v>207</v>
      </c>
      <c r="H2" s="147" t="s">
        <v>208</v>
      </c>
      <c r="I2" s="127" t="s">
        <v>209</v>
      </c>
    </row>
    <row r="3" spans="1:9" x14ac:dyDescent="0.2">
      <c r="A3" s="83"/>
      <c r="B3" s="83"/>
      <c r="C3" s="114"/>
      <c r="D3" s="83"/>
      <c r="E3" s="148"/>
      <c r="F3" s="105">
        <f>occupancy[[#This Row],[Cost or rate per unit]]*occupancy[[#This Row],[FP 1 
Length of time]]</f>
        <v>0</v>
      </c>
      <c r="G3" s="148"/>
      <c r="H3" s="149">
        <f>occupancy[[#This Row],[Cost or rate per unit]]*occupancy[[#This Row],[FP 2 
Length of time]]</f>
        <v>0</v>
      </c>
      <c r="I3" s="150">
        <f>occupancy[[#This Row],[FP 1 
Occupancy cost
(Calculation: C*E)]]+occupancy[[#This Row],[FP 2 
Occupancy cost
(Calculation: C*G)]]</f>
        <v>0</v>
      </c>
    </row>
    <row r="4" spans="1:9" x14ac:dyDescent="0.2">
      <c r="A4" s="83"/>
      <c r="B4" s="151"/>
      <c r="C4" s="152"/>
      <c r="D4" s="151"/>
      <c r="E4" s="148"/>
      <c r="F4" s="105">
        <f>occupancy[[#This Row],[Cost or rate per unit]]*occupancy[[#This Row],[FP 1 
Length of time]]</f>
        <v>0</v>
      </c>
      <c r="G4" s="148"/>
      <c r="H4" s="149">
        <f>occupancy[[#This Row],[Cost or rate per unit]]*occupancy[[#This Row],[FP 2 
Length of time]]</f>
        <v>0</v>
      </c>
      <c r="I4" s="150">
        <f>occupancy[[#This Row],[FP 1 
Occupancy cost
(Calculation: C*E)]]+occupancy[[#This Row],[FP 2 
Occupancy cost
(Calculation: C*G)]]</f>
        <v>0</v>
      </c>
    </row>
    <row r="5" spans="1:9" x14ac:dyDescent="0.2">
      <c r="A5" s="83"/>
      <c r="B5" s="153"/>
      <c r="C5" s="153"/>
      <c r="D5" s="153"/>
      <c r="E5" s="148"/>
      <c r="F5" s="105">
        <f>occupancy[[#This Row],[Cost or rate per unit]]*occupancy[[#This Row],[FP 1 
Length of time]]</f>
        <v>0</v>
      </c>
      <c r="G5" s="148"/>
      <c r="H5" s="149">
        <f>occupancy[[#This Row],[Cost or rate per unit]]*occupancy[[#This Row],[FP 2 
Length of time]]</f>
        <v>0</v>
      </c>
      <c r="I5" s="150">
        <f>occupancy[[#This Row],[FP 1 
Occupancy cost
(Calculation: C*E)]]+occupancy[[#This Row],[FP 2 
Occupancy cost
(Calculation: C*G)]]</f>
        <v>0</v>
      </c>
    </row>
    <row r="6" spans="1:9" x14ac:dyDescent="0.2">
      <c r="A6" s="83"/>
      <c r="B6" s="153"/>
      <c r="C6" s="153"/>
      <c r="D6" s="153"/>
      <c r="E6" s="148"/>
      <c r="F6" s="105">
        <f>occupancy[[#This Row],[Cost or rate per unit]]*occupancy[[#This Row],[FP 1 
Length of time]]</f>
        <v>0</v>
      </c>
      <c r="G6" s="148"/>
      <c r="H6" s="149">
        <f>occupancy[[#This Row],[Cost or rate per unit]]*occupancy[[#This Row],[FP 2 
Length of time]]</f>
        <v>0</v>
      </c>
      <c r="I6" s="150">
        <f>occupancy[[#This Row],[FP 1 
Occupancy cost
(Calculation: C*E)]]+occupancy[[#This Row],[FP 2 
Occupancy cost
(Calculation: C*G)]]</f>
        <v>0</v>
      </c>
    </row>
    <row r="7" spans="1:9" x14ac:dyDescent="0.2">
      <c r="A7" s="83"/>
      <c r="B7" s="153"/>
      <c r="C7" s="153"/>
      <c r="D7" s="153"/>
      <c r="E7" s="148"/>
      <c r="F7" s="105">
        <f>occupancy[[#This Row],[Cost or rate per unit]]*occupancy[[#This Row],[FP 1 
Length of time]]</f>
        <v>0</v>
      </c>
      <c r="G7" s="148"/>
      <c r="H7" s="149">
        <f>occupancy[[#This Row],[Cost or rate per unit]]*occupancy[[#This Row],[FP 2 
Length of time]]</f>
        <v>0</v>
      </c>
      <c r="I7" s="150">
        <f>occupancy[[#This Row],[FP 1 
Occupancy cost
(Calculation: C*E)]]+occupancy[[#This Row],[FP 2 
Occupancy cost
(Calculation: C*G)]]</f>
        <v>0</v>
      </c>
    </row>
    <row r="8" spans="1:9" x14ac:dyDescent="0.2">
      <c r="A8" s="83"/>
      <c r="B8" s="153"/>
      <c r="C8" s="153"/>
      <c r="D8" s="153"/>
      <c r="E8" s="148"/>
      <c r="F8" s="105">
        <f>occupancy[[#This Row],[Cost or rate per unit]]*occupancy[[#This Row],[FP 1 
Length of time]]</f>
        <v>0</v>
      </c>
      <c r="G8" s="148"/>
      <c r="H8" s="149">
        <f>occupancy[[#This Row],[Cost or rate per unit]]*occupancy[[#This Row],[FP 2 
Length of time]]</f>
        <v>0</v>
      </c>
      <c r="I8" s="150">
        <f>occupancy[[#This Row],[FP 1 
Occupancy cost
(Calculation: C*E)]]+occupancy[[#This Row],[FP 2 
Occupancy cost
(Calculation: C*G)]]</f>
        <v>0</v>
      </c>
    </row>
    <row r="9" spans="1:9" x14ac:dyDescent="0.2">
      <c r="A9" s="83"/>
      <c r="B9" s="153"/>
      <c r="C9" s="153"/>
      <c r="D9" s="153"/>
      <c r="E9" s="148"/>
      <c r="F9" s="105">
        <f>occupancy[[#This Row],[Cost or rate per unit]]*occupancy[[#This Row],[FP 1 
Length of time]]</f>
        <v>0</v>
      </c>
      <c r="G9" s="148"/>
      <c r="H9" s="149">
        <f>occupancy[[#This Row],[Cost or rate per unit]]*occupancy[[#This Row],[FP 2 
Length of time]]</f>
        <v>0</v>
      </c>
      <c r="I9" s="150">
        <f>occupancy[[#This Row],[FP 1 
Occupancy cost
(Calculation: C*E)]]+occupancy[[#This Row],[FP 2 
Occupancy cost
(Calculation: C*G)]]</f>
        <v>0</v>
      </c>
    </row>
    <row r="10" spans="1:9" x14ac:dyDescent="0.2">
      <c r="A10" s="83"/>
      <c r="B10" s="153"/>
      <c r="C10" s="153"/>
      <c r="D10" s="153"/>
      <c r="E10" s="148"/>
      <c r="F10" s="105">
        <f>occupancy[[#This Row],[Cost or rate per unit]]*occupancy[[#This Row],[FP 1 
Length of time]]</f>
        <v>0</v>
      </c>
      <c r="G10" s="148"/>
      <c r="H10" s="149">
        <f>occupancy[[#This Row],[Cost or rate per unit]]*occupancy[[#This Row],[FP 2 
Length of time]]</f>
        <v>0</v>
      </c>
      <c r="I10" s="150">
        <f>occupancy[[#This Row],[FP 1 
Occupancy cost
(Calculation: C*E)]]+occupancy[[#This Row],[FP 2 
Occupancy cost
(Calculation: C*G)]]</f>
        <v>0</v>
      </c>
    </row>
    <row r="11" spans="1:9" x14ac:dyDescent="0.2">
      <c r="A11" s="83"/>
      <c r="B11" s="153"/>
      <c r="C11" s="153"/>
      <c r="D11" s="153"/>
      <c r="E11" s="148"/>
      <c r="F11" s="105">
        <f>occupancy[[#This Row],[Cost or rate per unit]]*occupancy[[#This Row],[FP 1 
Length of time]]</f>
        <v>0</v>
      </c>
      <c r="G11" s="148"/>
      <c r="H11" s="149">
        <f>occupancy[[#This Row],[Cost or rate per unit]]*occupancy[[#This Row],[FP 2 
Length of time]]</f>
        <v>0</v>
      </c>
      <c r="I11" s="150">
        <f>occupancy[[#This Row],[FP 1 
Occupancy cost
(Calculation: C*E)]]+occupancy[[#This Row],[FP 2 
Occupancy cost
(Calculation: C*G)]]</f>
        <v>0</v>
      </c>
    </row>
    <row r="12" spans="1:9" x14ac:dyDescent="0.2">
      <c r="A12" s="83"/>
      <c r="B12" s="153"/>
      <c r="C12" s="153"/>
      <c r="D12" s="153"/>
      <c r="E12" s="148"/>
      <c r="F12" s="105">
        <f>occupancy[[#This Row],[Cost or rate per unit]]*occupancy[[#This Row],[FP 1 
Length of time]]</f>
        <v>0</v>
      </c>
      <c r="G12" s="148"/>
      <c r="H12" s="149">
        <f>occupancy[[#This Row],[Cost or rate per unit]]*occupancy[[#This Row],[FP 2 
Length of time]]</f>
        <v>0</v>
      </c>
      <c r="I12" s="150">
        <f>occupancy[[#This Row],[FP 1 
Occupancy cost
(Calculation: C*E)]]+occupancy[[#This Row],[FP 2 
Occupancy cost
(Calculation: C*G)]]</f>
        <v>0</v>
      </c>
    </row>
    <row r="13" spans="1:9" x14ac:dyDescent="0.2">
      <c r="A13" s="83"/>
      <c r="B13" s="153"/>
      <c r="C13" s="153"/>
      <c r="D13" s="153"/>
      <c r="E13" s="148"/>
      <c r="F13" s="105">
        <f>occupancy[[#This Row],[Cost or rate per unit]]*occupancy[[#This Row],[FP 1 
Length of time]]</f>
        <v>0</v>
      </c>
      <c r="G13" s="148"/>
      <c r="H13" s="149">
        <f>occupancy[[#This Row],[Cost or rate per unit]]*occupancy[[#This Row],[FP 2 
Length of time]]</f>
        <v>0</v>
      </c>
      <c r="I13" s="150">
        <f>occupancy[[#This Row],[FP 1 
Occupancy cost
(Calculation: C*E)]]+occupancy[[#This Row],[FP 2 
Occupancy cost
(Calculation: C*G)]]</f>
        <v>0</v>
      </c>
    </row>
    <row r="14" spans="1:9" x14ac:dyDescent="0.2">
      <c r="A14" s="83"/>
      <c r="B14" s="153"/>
      <c r="C14" s="153"/>
      <c r="D14" s="153"/>
      <c r="E14" s="148"/>
      <c r="F14" s="105">
        <f>occupancy[[#This Row],[Cost or rate per unit]]*occupancy[[#This Row],[FP 1 
Length of time]]</f>
        <v>0</v>
      </c>
      <c r="G14" s="148"/>
      <c r="H14" s="149">
        <f>occupancy[[#This Row],[Cost or rate per unit]]*occupancy[[#This Row],[FP 2 
Length of time]]</f>
        <v>0</v>
      </c>
      <c r="I14" s="150">
        <f>occupancy[[#This Row],[FP 1 
Occupancy cost
(Calculation: C*E)]]+occupancy[[#This Row],[FP 2 
Occupancy cost
(Calculation: C*G)]]</f>
        <v>0</v>
      </c>
    </row>
    <row r="15" spans="1:9" x14ac:dyDescent="0.2">
      <c r="A15" s="83"/>
      <c r="B15" s="153"/>
      <c r="C15" s="153"/>
      <c r="D15" s="153"/>
      <c r="E15" s="148"/>
      <c r="F15" s="105">
        <f>occupancy[[#This Row],[Cost or rate per unit]]*occupancy[[#This Row],[FP 1 
Length of time]]</f>
        <v>0</v>
      </c>
      <c r="G15" s="148"/>
      <c r="H15" s="149">
        <f>occupancy[[#This Row],[Cost or rate per unit]]*occupancy[[#This Row],[FP 2 
Length of time]]</f>
        <v>0</v>
      </c>
      <c r="I15" s="150">
        <f>occupancy[[#This Row],[FP 1 
Occupancy cost
(Calculation: C*E)]]+occupancy[[#This Row],[FP 2 
Occupancy cost
(Calculation: C*G)]]</f>
        <v>0</v>
      </c>
    </row>
    <row r="16" spans="1:9" x14ac:dyDescent="0.2">
      <c r="A16" s="83"/>
      <c r="B16" s="153"/>
      <c r="C16" s="153"/>
      <c r="D16" s="153"/>
      <c r="E16" s="148"/>
      <c r="F16" s="105">
        <f>occupancy[[#This Row],[Cost or rate per unit]]*occupancy[[#This Row],[FP 1 
Length of time]]</f>
        <v>0</v>
      </c>
      <c r="G16" s="148"/>
      <c r="H16" s="149">
        <f>occupancy[[#This Row],[Cost or rate per unit]]*occupancy[[#This Row],[FP 2 
Length of time]]</f>
        <v>0</v>
      </c>
      <c r="I16" s="150">
        <f>occupancy[[#This Row],[FP 1 
Occupancy cost
(Calculation: C*E)]]+occupancy[[#This Row],[FP 2 
Occupancy cost
(Calculation: C*G)]]</f>
        <v>0</v>
      </c>
    </row>
    <row r="17" spans="1:9" x14ac:dyDescent="0.2">
      <c r="A17" s="153"/>
      <c r="B17" s="153"/>
      <c r="C17" s="153"/>
      <c r="D17" s="153"/>
      <c r="E17" s="148"/>
      <c r="F17" s="105">
        <f>occupancy[[#This Row],[Cost or rate per unit]]*occupancy[[#This Row],[FP 1 
Length of time]]</f>
        <v>0</v>
      </c>
      <c r="G17" s="148"/>
      <c r="H17" s="149">
        <f>occupancy[[#This Row],[Cost or rate per unit]]*occupancy[[#This Row],[FP 2 
Length of time]]</f>
        <v>0</v>
      </c>
      <c r="I17" s="150">
        <f>occupancy[[#This Row],[FP 1 
Occupancy cost
(Calculation: C*E)]]+occupancy[[#This Row],[FP 2 
Occupancy cost
(Calculation: C*G)]]</f>
        <v>0</v>
      </c>
    </row>
    <row r="18" spans="1:9" ht="16.5" thickBot="1" x14ac:dyDescent="0.25">
      <c r="A18" s="154"/>
      <c r="B18" s="155"/>
      <c r="C18" s="155"/>
      <c r="D18" s="155"/>
      <c r="E18" s="148"/>
      <c r="F18" s="105">
        <f>occupancy[[#This Row],[Cost or rate per unit]]*occupancy[[#This Row],[FP 1 
Length of time]]</f>
        <v>0</v>
      </c>
      <c r="G18" s="148"/>
      <c r="H18" s="149">
        <f>occupancy[[#This Row],[Cost or rate per unit]]*occupancy[[#This Row],[FP 2 
Length of time]]</f>
        <v>0</v>
      </c>
      <c r="I18" s="156">
        <f>occupancy[[#This Row],[FP 1 
Occupancy cost
(Calculation: C*E)]]+occupancy[[#This Row],[FP 2 
Occupancy cost
(Calculation: C*G)]]</f>
        <v>0</v>
      </c>
    </row>
    <row r="19" spans="1:9" ht="19.5" thickBot="1" x14ac:dyDescent="0.25">
      <c r="A19" s="157"/>
      <c r="B19" s="122"/>
      <c r="C19" s="122"/>
      <c r="D19" s="122"/>
      <c r="E19" s="124"/>
      <c r="F19" s="125">
        <f>SUBTOTAL(109,F3:F18)</f>
        <v>0</v>
      </c>
      <c r="G19" s="158"/>
      <c r="H19" s="125">
        <f>SUBTOTAL(109,H3:H18)</f>
        <v>0</v>
      </c>
      <c r="I19" s="131">
        <f>occupancy[[#This Row],[FP 1 
Occupancy cost
(Calculation: C*E)]]+occupancy[[#This Row],[FP 2 
Occupancy cost
(Calculation: C*G)]]</f>
        <v>0</v>
      </c>
    </row>
  </sheetData>
  <phoneticPr fontId="13" type="noConversion"/>
  <pageMargins left="0.7" right="0.7" top="0.75" bottom="0.75" header="0.3" footer="0.3"/>
  <pageSetup scale="44"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Dropdowns!$C$2:$C$10</xm:f>
          </x14:formula1>
          <xm:sqref>B3:B18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79998168889431442"/>
    <pageSetUpPr fitToPage="1"/>
  </sheetPr>
  <dimension ref="A1:H24"/>
  <sheetViews>
    <sheetView showGridLines="0" workbookViewId="0">
      <selection activeCell="A2" sqref="A2:H24"/>
    </sheetView>
  </sheetViews>
  <sheetFormatPr defaultColWidth="8.88671875" defaultRowHeight="15.75" x14ac:dyDescent="0.2"/>
  <cols>
    <col min="1" max="1" width="27.88671875" style="12" bestFit="1" customWidth="1"/>
    <col min="2" max="2" width="14.33203125" style="12" customWidth="1"/>
    <col min="3" max="3" width="13.33203125" style="12" customWidth="1"/>
    <col min="4" max="4" width="14.5546875" style="12" customWidth="1"/>
    <col min="5" max="5" width="17" style="12" customWidth="1"/>
    <col min="6" max="6" width="14.6640625" style="12" customWidth="1"/>
    <col min="7" max="7" width="17" style="12" customWidth="1"/>
    <col min="8" max="8" width="19.21875" style="12" customWidth="1"/>
    <col min="9" max="16384" width="8.88671875" style="12"/>
  </cols>
  <sheetData>
    <row r="1" spans="1:8" s="159" customFormat="1" ht="27" customHeight="1" x14ac:dyDescent="0.3">
      <c r="A1" s="238" t="s">
        <v>133</v>
      </c>
      <c r="B1" s="38"/>
      <c r="C1" s="38"/>
      <c r="D1" s="38"/>
      <c r="E1" s="38"/>
      <c r="F1" s="38"/>
      <c r="G1" s="38"/>
      <c r="H1" s="38"/>
    </row>
    <row r="2" spans="1:8" ht="60.75" x14ac:dyDescent="0.2">
      <c r="A2" s="146" t="s">
        <v>210</v>
      </c>
      <c r="B2" s="106" t="s">
        <v>211</v>
      </c>
      <c r="C2" s="106" t="s">
        <v>212</v>
      </c>
      <c r="D2" s="146" t="s">
        <v>213</v>
      </c>
      <c r="E2" s="147" t="s">
        <v>214</v>
      </c>
      <c r="F2" s="146" t="s">
        <v>215</v>
      </c>
      <c r="G2" s="160" t="s">
        <v>216</v>
      </c>
      <c r="H2" s="127" t="s">
        <v>217</v>
      </c>
    </row>
    <row r="3" spans="1:8" x14ac:dyDescent="0.2">
      <c r="A3" s="83"/>
      <c r="B3" s="161"/>
      <c r="C3" s="162"/>
      <c r="D3" s="145"/>
      <c r="E3" s="163">
        <f t="shared" ref="E3:E23" si="0">B3*D3</f>
        <v>0</v>
      </c>
      <c r="F3" s="164"/>
      <c r="G3" s="165">
        <f>B3*F3</f>
        <v>0</v>
      </c>
      <c r="H3" s="166">
        <f>training_education[[#This Row],[FP 1 
Training and education cost
(Calculation: B*D)]]+training_education[[#This Row],[FP 2 
Training and education cost
(Calculation: B*F)]]</f>
        <v>0</v>
      </c>
    </row>
    <row r="4" spans="1:8" x14ac:dyDescent="0.2">
      <c r="A4" s="83"/>
      <c r="B4" s="161"/>
      <c r="C4" s="167"/>
      <c r="D4" s="164"/>
      <c r="E4" s="163">
        <f t="shared" si="0"/>
        <v>0</v>
      </c>
      <c r="F4" s="164"/>
      <c r="G4" s="165">
        <f t="shared" ref="G4:G23" si="1">B4*F4</f>
        <v>0</v>
      </c>
      <c r="H4" s="166">
        <f>training_education[[#This Row],[FP 1 
Training and education cost
(Calculation: B*D)]]+training_education[[#This Row],[FP 2 
Training and education cost
(Calculation: B*F)]]</f>
        <v>0</v>
      </c>
    </row>
    <row r="5" spans="1:8" x14ac:dyDescent="0.2">
      <c r="A5" s="115"/>
      <c r="B5" s="168"/>
      <c r="C5" s="169"/>
      <c r="D5" s="164"/>
      <c r="E5" s="163">
        <f t="shared" si="0"/>
        <v>0</v>
      </c>
      <c r="F5" s="170"/>
      <c r="G5" s="165">
        <f t="shared" si="1"/>
        <v>0</v>
      </c>
      <c r="H5" s="166">
        <f>training_education[[#This Row],[FP 1 
Training and education cost
(Calculation: B*D)]]+training_education[[#This Row],[FP 2 
Training and education cost
(Calculation: B*F)]]</f>
        <v>0</v>
      </c>
    </row>
    <row r="6" spans="1:8" x14ac:dyDescent="0.2">
      <c r="A6" s="115"/>
      <c r="B6" s="168"/>
      <c r="C6" s="169"/>
      <c r="D6" s="164"/>
      <c r="E6" s="163">
        <f t="shared" si="0"/>
        <v>0</v>
      </c>
      <c r="F6" s="170"/>
      <c r="G6" s="165">
        <f t="shared" si="1"/>
        <v>0</v>
      </c>
      <c r="H6" s="166">
        <f>training_education[[#This Row],[FP 1 
Training and education cost
(Calculation: B*D)]]+training_education[[#This Row],[FP 2 
Training and education cost
(Calculation: B*F)]]</f>
        <v>0</v>
      </c>
    </row>
    <row r="7" spans="1:8" x14ac:dyDescent="0.2">
      <c r="A7" s="115"/>
      <c r="B7" s="168"/>
      <c r="C7" s="169"/>
      <c r="D7" s="164"/>
      <c r="E7" s="163">
        <f t="shared" si="0"/>
        <v>0</v>
      </c>
      <c r="F7" s="170"/>
      <c r="G7" s="165">
        <f t="shared" si="1"/>
        <v>0</v>
      </c>
      <c r="H7" s="166">
        <f>training_education[[#This Row],[FP 1 
Training and education cost
(Calculation: B*D)]]+training_education[[#This Row],[FP 2 
Training and education cost
(Calculation: B*F)]]</f>
        <v>0</v>
      </c>
    </row>
    <row r="8" spans="1:8" x14ac:dyDescent="0.2">
      <c r="A8" s="115"/>
      <c r="B8" s="168"/>
      <c r="C8" s="169"/>
      <c r="D8" s="164"/>
      <c r="E8" s="163">
        <f t="shared" si="0"/>
        <v>0</v>
      </c>
      <c r="F8" s="170"/>
      <c r="G8" s="165">
        <f t="shared" si="1"/>
        <v>0</v>
      </c>
      <c r="H8" s="166">
        <f>training_education[[#This Row],[FP 1 
Training and education cost
(Calculation: B*D)]]+training_education[[#This Row],[FP 2 
Training and education cost
(Calculation: B*F)]]</f>
        <v>0</v>
      </c>
    </row>
    <row r="9" spans="1:8" x14ac:dyDescent="0.2">
      <c r="A9" s="115"/>
      <c r="B9" s="168"/>
      <c r="C9" s="169"/>
      <c r="D9" s="164"/>
      <c r="E9" s="163">
        <f t="shared" si="0"/>
        <v>0</v>
      </c>
      <c r="F9" s="170"/>
      <c r="G9" s="165">
        <f t="shared" si="1"/>
        <v>0</v>
      </c>
      <c r="H9" s="166">
        <f>training_education[[#This Row],[FP 1 
Training and education cost
(Calculation: B*D)]]+training_education[[#This Row],[FP 2 
Training and education cost
(Calculation: B*F)]]</f>
        <v>0</v>
      </c>
    </row>
    <row r="10" spans="1:8" x14ac:dyDescent="0.2">
      <c r="A10" s="115"/>
      <c r="B10" s="168"/>
      <c r="C10" s="169"/>
      <c r="D10" s="164"/>
      <c r="E10" s="163">
        <f t="shared" si="0"/>
        <v>0</v>
      </c>
      <c r="F10" s="170"/>
      <c r="G10" s="165">
        <f t="shared" si="1"/>
        <v>0</v>
      </c>
      <c r="H10" s="166">
        <f>training_education[[#This Row],[FP 1 
Training and education cost
(Calculation: B*D)]]+training_education[[#This Row],[FP 2 
Training and education cost
(Calculation: B*F)]]</f>
        <v>0</v>
      </c>
    </row>
    <row r="11" spans="1:8" x14ac:dyDescent="0.2">
      <c r="A11" s="115"/>
      <c r="B11" s="168"/>
      <c r="C11" s="169"/>
      <c r="D11" s="164"/>
      <c r="E11" s="163">
        <f t="shared" si="0"/>
        <v>0</v>
      </c>
      <c r="F11" s="170"/>
      <c r="G11" s="165">
        <f t="shared" si="1"/>
        <v>0</v>
      </c>
      <c r="H11" s="166">
        <f>training_education[[#This Row],[FP 1 
Training and education cost
(Calculation: B*D)]]+training_education[[#This Row],[FP 2 
Training and education cost
(Calculation: B*F)]]</f>
        <v>0</v>
      </c>
    </row>
    <row r="12" spans="1:8" x14ac:dyDescent="0.2">
      <c r="A12" s="115"/>
      <c r="B12" s="168"/>
      <c r="C12" s="169"/>
      <c r="D12" s="164"/>
      <c r="E12" s="163">
        <f t="shared" si="0"/>
        <v>0</v>
      </c>
      <c r="F12" s="170"/>
      <c r="G12" s="165">
        <f t="shared" si="1"/>
        <v>0</v>
      </c>
      <c r="H12" s="166">
        <f>training_education[[#This Row],[FP 1 
Training and education cost
(Calculation: B*D)]]+training_education[[#This Row],[FP 2 
Training and education cost
(Calculation: B*F)]]</f>
        <v>0</v>
      </c>
    </row>
    <row r="13" spans="1:8" x14ac:dyDescent="0.2">
      <c r="A13" s="115"/>
      <c r="B13" s="168"/>
      <c r="C13" s="169"/>
      <c r="D13" s="164"/>
      <c r="E13" s="163">
        <f t="shared" si="0"/>
        <v>0</v>
      </c>
      <c r="F13" s="170"/>
      <c r="G13" s="165">
        <f t="shared" si="1"/>
        <v>0</v>
      </c>
      <c r="H13" s="166">
        <f>training_education[[#This Row],[FP 1 
Training and education cost
(Calculation: B*D)]]+training_education[[#This Row],[FP 2 
Training and education cost
(Calculation: B*F)]]</f>
        <v>0</v>
      </c>
    </row>
    <row r="14" spans="1:8" x14ac:dyDescent="0.2">
      <c r="A14" s="115"/>
      <c r="B14" s="168"/>
      <c r="C14" s="169"/>
      <c r="D14" s="164"/>
      <c r="E14" s="163">
        <f t="shared" si="0"/>
        <v>0</v>
      </c>
      <c r="F14" s="170"/>
      <c r="G14" s="165">
        <f t="shared" si="1"/>
        <v>0</v>
      </c>
      <c r="H14" s="166">
        <f>training_education[[#This Row],[FP 1 
Training and education cost
(Calculation: B*D)]]+training_education[[#This Row],[FP 2 
Training and education cost
(Calculation: B*F)]]</f>
        <v>0</v>
      </c>
    </row>
    <row r="15" spans="1:8" x14ac:dyDescent="0.2">
      <c r="A15" s="115"/>
      <c r="B15" s="168"/>
      <c r="C15" s="169"/>
      <c r="D15" s="164"/>
      <c r="E15" s="163">
        <f t="shared" si="0"/>
        <v>0</v>
      </c>
      <c r="F15" s="170"/>
      <c r="G15" s="165">
        <f t="shared" si="1"/>
        <v>0</v>
      </c>
      <c r="H15" s="166">
        <f>training_education[[#This Row],[FP 1 
Training and education cost
(Calculation: B*D)]]+training_education[[#This Row],[FP 2 
Training and education cost
(Calculation: B*F)]]</f>
        <v>0</v>
      </c>
    </row>
    <row r="16" spans="1:8" x14ac:dyDescent="0.2">
      <c r="A16" s="115"/>
      <c r="B16" s="168"/>
      <c r="C16" s="169"/>
      <c r="D16" s="164"/>
      <c r="E16" s="163">
        <f t="shared" si="0"/>
        <v>0</v>
      </c>
      <c r="F16" s="170"/>
      <c r="G16" s="165">
        <f t="shared" si="1"/>
        <v>0</v>
      </c>
      <c r="H16" s="166">
        <f>training_education[[#This Row],[FP 1 
Training and education cost
(Calculation: B*D)]]+training_education[[#This Row],[FP 2 
Training and education cost
(Calculation: B*F)]]</f>
        <v>0</v>
      </c>
    </row>
    <row r="17" spans="1:8" x14ac:dyDescent="0.2">
      <c r="A17" s="115"/>
      <c r="B17" s="168"/>
      <c r="C17" s="169"/>
      <c r="D17" s="164"/>
      <c r="E17" s="163">
        <f t="shared" si="0"/>
        <v>0</v>
      </c>
      <c r="F17" s="170"/>
      <c r="G17" s="165">
        <f t="shared" si="1"/>
        <v>0</v>
      </c>
      <c r="H17" s="166">
        <f>training_education[[#This Row],[FP 1 
Training and education cost
(Calculation: B*D)]]+training_education[[#This Row],[FP 2 
Training and education cost
(Calculation: B*F)]]</f>
        <v>0</v>
      </c>
    </row>
    <row r="18" spans="1:8" x14ac:dyDescent="0.2">
      <c r="A18" s="115"/>
      <c r="B18" s="168"/>
      <c r="C18" s="169"/>
      <c r="D18" s="164"/>
      <c r="E18" s="163">
        <f t="shared" si="0"/>
        <v>0</v>
      </c>
      <c r="F18" s="170"/>
      <c r="G18" s="165">
        <f t="shared" si="1"/>
        <v>0</v>
      </c>
      <c r="H18" s="166">
        <f>training_education[[#This Row],[FP 1 
Training and education cost
(Calculation: B*D)]]+training_education[[#This Row],[FP 2 
Training and education cost
(Calculation: B*F)]]</f>
        <v>0</v>
      </c>
    </row>
    <row r="19" spans="1:8" x14ac:dyDescent="0.2">
      <c r="A19" s="115"/>
      <c r="B19" s="168"/>
      <c r="C19" s="169"/>
      <c r="D19" s="164"/>
      <c r="E19" s="163">
        <f t="shared" si="0"/>
        <v>0</v>
      </c>
      <c r="F19" s="170"/>
      <c r="G19" s="165">
        <f t="shared" si="1"/>
        <v>0</v>
      </c>
      <c r="H19" s="166">
        <f>training_education[[#This Row],[FP 1 
Training and education cost
(Calculation: B*D)]]+training_education[[#This Row],[FP 2 
Training and education cost
(Calculation: B*F)]]</f>
        <v>0</v>
      </c>
    </row>
    <row r="20" spans="1:8" x14ac:dyDescent="0.2">
      <c r="A20" s="115"/>
      <c r="B20" s="168"/>
      <c r="C20" s="169"/>
      <c r="D20" s="164"/>
      <c r="E20" s="163">
        <f t="shared" si="0"/>
        <v>0</v>
      </c>
      <c r="F20" s="170"/>
      <c r="G20" s="165">
        <f t="shared" si="1"/>
        <v>0</v>
      </c>
      <c r="H20" s="166">
        <f>training_education[[#This Row],[FP 1 
Training and education cost
(Calculation: B*D)]]+training_education[[#This Row],[FP 2 
Training and education cost
(Calculation: B*F)]]</f>
        <v>0</v>
      </c>
    </row>
    <row r="21" spans="1:8" x14ac:dyDescent="0.2">
      <c r="A21" s="115"/>
      <c r="B21" s="168"/>
      <c r="C21" s="169"/>
      <c r="D21" s="164"/>
      <c r="E21" s="163">
        <f t="shared" si="0"/>
        <v>0</v>
      </c>
      <c r="F21" s="170"/>
      <c r="G21" s="165">
        <f t="shared" si="1"/>
        <v>0</v>
      </c>
      <c r="H21" s="166">
        <f>training_education[[#This Row],[FP 1 
Training and education cost
(Calculation: B*D)]]+training_education[[#This Row],[FP 2 
Training and education cost
(Calculation: B*F)]]</f>
        <v>0</v>
      </c>
    </row>
    <row r="22" spans="1:8" x14ac:dyDescent="0.2">
      <c r="A22" s="115"/>
      <c r="B22" s="168"/>
      <c r="C22" s="169"/>
      <c r="D22" s="164"/>
      <c r="E22" s="163">
        <f t="shared" si="0"/>
        <v>0</v>
      </c>
      <c r="F22" s="170"/>
      <c r="G22" s="165">
        <f t="shared" si="1"/>
        <v>0</v>
      </c>
      <c r="H22" s="166">
        <f>training_education[[#This Row],[FP 1 
Training and education cost
(Calculation: B*D)]]+training_education[[#This Row],[FP 2 
Training and education cost
(Calculation: B*F)]]</f>
        <v>0</v>
      </c>
    </row>
    <row r="23" spans="1:8" x14ac:dyDescent="0.2">
      <c r="A23" s="115"/>
      <c r="B23" s="168"/>
      <c r="C23" s="171"/>
      <c r="D23" s="164"/>
      <c r="E23" s="163">
        <f t="shared" si="0"/>
        <v>0</v>
      </c>
      <c r="F23" s="170"/>
      <c r="G23" s="165">
        <f t="shared" si="1"/>
        <v>0</v>
      </c>
      <c r="H23" s="166">
        <f>training_education[[#This Row],[FP 1 
Training and education cost
(Calculation: B*D)]]+training_education[[#This Row],[FP 2 
Training and education cost
(Calculation: B*F)]]</f>
        <v>0</v>
      </c>
    </row>
    <row r="24" spans="1:8" ht="18.75" x14ac:dyDescent="0.2">
      <c r="A24" s="91"/>
      <c r="B24" s="91"/>
      <c r="C24" s="91"/>
      <c r="D24" s="172"/>
      <c r="E24" s="173">
        <f>SUBTOTAL(109,E3:E23)</f>
        <v>0</v>
      </c>
      <c r="F24" s="172"/>
      <c r="G24" s="174">
        <f>SUBTOTAL(109,G3:G23)</f>
        <v>0</v>
      </c>
      <c r="H24" s="175">
        <f>SUBTOTAL(109,H3:H23)</f>
        <v>0</v>
      </c>
    </row>
  </sheetData>
  <pageMargins left="0.7" right="0.7" top="0.75" bottom="0.75" header="0.3" footer="0.3"/>
  <pageSetup scale="55"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pageSetUpPr fitToPage="1"/>
  </sheetPr>
  <dimension ref="A1:H20"/>
  <sheetViews>
    <sheetView showGridLines="0" workbookViewId="0">
      <selection activeCell="H26" sqref="H26"/>
    </sheetView>
  </sheetViews>
  <sheetFormatPr defaultColWidth="8.88671875" defaultRowHeight="15.75" x14ac:dyDescent="0.2"/>
  <cols>
    <col min="1" max="1" width="31.77734375" style="12" customWidth="1"/>
    <col min="2" max="2" width="17.5546875" style="12" customWidth="1"/>
    <col min="3" max="3" width="11.6640625" style="12" customWidth="1"/>
    <col min="4" max="4" width="18.5546875" style="12" customWidth="1"/>
    <col min="5" max="6" width="15.21875" style="12" customWidth="1"/>
    <col min="7" max="7" width="14.21875" style="12" customWidth="1"/>
    <col min="8" max="8" width="20" style="12" customWidth="1"/>
    <col min="9" max="16384" width="8.88671875" style="12"/>
  </cols>
  <sheetData>
    <row r="1" spans="1:8" ht="33" customHeight="1" x14ac:dyDescent="0.3">
      <c r="A1" s="210" t="s">
        <v>218</v>
      </c>
      <c r="B1" s="38"/>
      <c r="C1" s="38"/>
      <c r="D1" s="38"/>
      <c r="E1" s="38"/>
      <c r="F1" s="38"/>
      <c r="G1" s="38"/>
      <c r="H1" s="38"/>
    </row>
    <row r="2" spans="1:8" s="176" customFormat="1" ht="96.75" x14ac:dyDescent="0.2">
      <c r="A2" s="187" t="s">
        <v>219</v>
      </c>
      <c r="B2" s="106" t="s">
        <v>211</v>
      </c>
      <c r="C2" s="106" t="s">
        <v>212</v>
      </c>
      <c r="D2" s="66" t="s">
        <v>220</v>
      </c>
      <c r="E2" s="68" t="s">
        <v>221</v>
      </c>
      <c r="F2" s="66" t="s">
        <v>222</v>
      </c>
      <c r="G2" s="68" t="s">
        <v>223</v>
      </c>
      <c r="H2" s="69" t="s">
        <v>224</v>
      </c>
    </row>
    <row r="3" spans="1:8" x14ac:dyDescent="0.2">
      <c r="A3" s="177"/>
      <c r="B3" s="178"/>
      <c r="C3" s="179"/>
      <c r="D3" s="179"/>
      <c r="E3" s="180">
        <f>Grant_Specific_line_item[[#This Row],[Cost/rate per item
(Cost per unit)]]*Grant_Specific_line_item[[#This Row],[FP 1 
Quantity]]</f>
        <v>0</v>
      </c>
      <c r="F3" s="179"/>
      <c r="G3" s="181">
        <f>Grant_Specific_line_item[[#This Row],[Cost/rate per item
(Cost per unit)]]*Grant_Specific_line_item[[#This Row],[FP 2 
Quantity]]</f>
        <v>0</v>
      </c>
      <c r="H3" s="182">
        <f>Grant_Specific_line_item[[#This Row],[FP 1 
Proposed services costs (Calculation: B*D)]]+Grant_Specific_line_item[[#This Row],[FP 2 
Proposed services costs
(Calculation: B*F)]]</f>
        <v>0</v>
      </c>
    </row>
    <row r="4" spans="1:8" x14ac:dyDescent="0.2">
      <c r="A4" s="177"/>
      <c r="B4" s="178"/>
      <c r="C4" s="179"/>
      <c r="D4" s="179"/>
      <c r="E4" s="180">
        <f>Grant_Specific_line_item[[#This Row],[Cost/rate per item
(Cost per unit)]]*Grant_Specific_line_item[[#This Row],[FP 1 
Quantity]]</f>
        <v>0</v>
      </c>
      <c r="F4" s="179"/>
      <c r="G4" s="181">
        <f>Grant_Specific_line_item[[#This Row],[Cost/rate per item
(Cost per unit)]]*Grant_Specific_line_item[[#This Row],[FP 2 
Quantity]]</f>
        <v>0</v>
      </c>
      <c r="H4" s="182">
        <f>Grant_Specific_line_item[[#This Row],[FP 1 
Proposed services costs (Calculation: B*D)]]+Grant_Specific_line_item[[#This Row],[FP 2 
Proposed services costs
(Calculation: B*F)]]</f>
        <v>0</v>
      </c>
    </row>
    <row r="5" spans="1:8" x14ac:dyDescent="0.2">
      <c r="A5" s="183"/>
      <c r="B5" s="184"/>
      <c r="C5" s="185"/>
      <c r="D5" s="185"/>
      <c r="E5" s="180">
        <f>Grant_Specific_line_item[[#This Row],[Cost/rate per item
(Cost per unit)]]*Grant_Specific_line_item[[#This Row],[FP 1 
Quantity]]</f>
        <v>0</v>
      </c>
      <c r="F5" s="185"/>
      <c r="G5" s="181">
        <f>Grant_Specific_line_item[[#This Row],[Cost/rate per item
(Cost per unit)]]*Grant_Specific_line_item[[#This Row],[FP 2 
Quantity]]</f>
        <v>0</v>
      </c>
      <c r="H5" s="182">
        <f>Grant_Specific_line_item[[#This Row],[FP 1 
Proposed services costs (Calculation: B*D)]]+Grant_Specific_line_item[[#This Row],[FP 2 
Proposed services costs
(Calculation: B*F)]]</f>
        <v>0</v>
      </c>
    </row>
    <row r="6" spans="1:8" x14ac:dyDescent="0.2">
      <c r="A6" s="183"/>
      <c r="B6" s="184"/>
      <c r="C6" s="185"/>
      <c r="D6" s="185"/>
      <c r="E6" s="180">
        <f>Grant_Specific_line_item[[#This Row],[Cost/rate per item
(Cost per unit)]]*Grant_Specific_line_item[[#This Row],[FP 1 
Quantity]]</f>
        <v>0</v>
      </c>
      <c r="F6" s="185"/>
      <c r="G6" s="181">
        <f>Grant_Specific_line_item[[#This Row],[Cost/rate per item
(Cost per unit)]]*Grant_Specific_line_item[[#This Row],[FP 2 
Quantity]]</f>
        <v>0</v>
      </c>
      <c r="H6" s="182">
        <f>Grant_Specific_line_item[[#This Row],[FP 1 
Proposed services costs (Calculation: B*D)]]+Grant_Specific_line_item[[#This Row],[FP 2 
Proposed services costs
(Calculation: B*F)]]</f>
        <v>0</v>
      </c>
    </row>
    <row r="7" spans="1:8" x14ac:dyDescent="0.2">
      <c r="A7" s="183"/>
      <c r="B7" s="184"/>
      <c r="C7" s="185"/>
      <c r="D7" s="185"/>
      <c r="E7" s="180">
        <f>Grant_Specific_line_item[[#This Row],[Cost/rate per item
(Cost per unit)]]*Grant_Specific_line_item[[#This Row],[FP 1 
Quantity]]</f>
        <v>0</v>
      </c>
      <c r="F7" s="185"/>
      <c r="G7" s="181">
        <f>Grant_Specific_line_item[[#This Row],[Cost/rate per item
(Cost per unit)]]*Grant_Specific_line_item[[#This Row],[FP 2 
Quantity]]</f>
        <v>0</v>
      </c>
      <c r="H7" s="182">
        <f>Grant_Specific_line_item[[#This Row],[FP 1 
Proposed services costs (Calculation: B*D)]]+Grant_Specific_line_item[[#This Row],[FP 2 
Proposed services costs
(Calculation: B*F)]]</f>
        <v>0</v>
      </c>
    </row>
    <row r="8" spans="1:8" x14ac:dyDescent="0.2">
      <c r="A8" s="183"/>
      <c r="B8" s="184"/>
      <c r="C8" s="185"/>
      <c r="D8" s="185"/>
      <c r="E8" s="180">
        <f>Grant_Specific_line_item[[#This Row],[Cost/rate per item
(Cost per unit)]]*Grant_Specific_line_item[[#This Row],[FP 1 
Quantity]]</f>
        <v>0</v>
      </c>
      <c r="F8" s="185"/>
      <c r="G8" s="181">
        <f>Grant_Specific_line_item[[#This Row],[Cost/rate per item
(Cost per unit)]]*Grant_Specific_line_item[[#This Row],[FP 2 
Quantity]]</f>
        <v>0</v>
      </c>
      <c r="H8" s="182">
        <f>Grant_Specific_line_item[[#This Row],[FP 1 
Proposed services costs (Calculation: B*D)]]+Grant_Specific_line_item[[#This Row],[FP 2 
Proposed services costs
(Calculation: B*F)]]</f>
        <v>0</v>
      </c>
    </row>
    <row r="9" spans="1:8" x14ac:dyDescent="0.2">
      <c r="A9" s="183"/>
      <c r="B9" s="184"/>
      <c r="C9" s="185"/>
      <c r="D9" s="185"/>
      <c r="E9" s="180">
        <f>Grant_Specific_line_item[[#This Row],[Cost/rate per item
(Cost per unit)]]*Grant_Specific_line_item[[#This Row],[FP 1 
Quantity]]</f>
        <v>0</v>
      </c>
      <c r="F9" s="185"/>
      <c r="G9" s="181">
        <f>Grant_Specific_line_item[[#This Row],[Cost/rate per item
(Cost per unit)]]*Grant_Specific_line_item[[#This Row],[FP 2 
Quantity]]</f>
        <v>0</v>
      </c>
      <c r="H9" s="182">
        <f>Grant_Specific_line_item[[#This Row],[FP 1 
Proposed services costs (Calculation: B*D)]]+Grant_Specific_line_item[[#This Row],[FP 2 
Proposed services costs
(Calculation: B*F)]]</f>
        <v>0</v>
      </c>
    </row>
    <row r="10" spans="1:8" x14ac:dyDescent="0.2">
      <c r="A10" s="183"/>
      <c r="B10" s="184"/>
      <c r="C10" s="185"/>
      <c r="D10" s="185"/>
      <c r="E10" s="180">
        <f>Grant_Specific_line_item[[#This Row],[Cost/rate per item
(Cost per unit)]]*Grant_Specific_line_item[[#This Row],[FP 1 
Quantity]]</f>
        <v>0</v>
      </c>
      <c r="F10" s="185"/>
      <c r="G10" s="181">
        <f>Grant_Specific_line_item[[#This Row],[Cost/rate per item
(Cost per unit)]]*Grant_Specific_line_item[[#This Row],[FP 2 
Quantity]]</f>
        <v>0</v>
      </c>
      <c r="H10" s="182">
        <f>Grant_Specific_line_item[[#This Row],[FP 1 
Proposed services costs (Calculation: B*D)]]+Grant_Specific_line_item[[#This Row],[FP 2 
Proposed services costs
(Calculation: B*F)]]</f>
        <v>0</v>
      </c>
    </row>
    <row r="11" spans="1:8" x14ac:dyDescent="0.2">
      <c r="A11" s="183"/>
      <c r="B11" s="184"/>
      <c r="C11" s="185"/>
      <c r="D11" s="185"/>
      <c r="E11" s="180">
        <f>Grant_Specific_line_item[[#This Row],[Cost/rate per item
(Cost per unit)]]*Grant_Specific_line_item[[#This Row],[FP 1 
Quantity]]</f>
        <v>0</v>
      </c>
      <c r="F11" s="185"/>
      <c r="G11" s="181">
        <f>Grant_Specific_line_item[[#This Row],[Cost/rate per item
(Cost per unit)]]*Grant_Specific_line_item[[#This Row],[FP 2 
Quantity]]</f>
        <v>0</v>
      </c>
      <c r="H11" s="182">
        <f>Grant_Specific_line_item[[#This Row],[FP 1 
Proposed services costs (Calculation: B*D)]]+Grant_Specific_line_item[[#This Row],[FP 2 
Proposed services costs
(Calculation: B*F)]]</f>
        <v>0</v>
      </c>
    </row>
    <row r="12" spans="1:8" x14ac:dyDescent="0.2">
      <c r="A12" s="183"/>
      <c r="B12" s="184"/>
      <c r="C12" s="185"/>
      <c r="D12" s="185"/>
      <c r="E12" s="180">
        <f>Grant_Specific_line_item[[#This Row],[Cost/rate per item
(Cost per unit)]]*Grant_Specific_line_item[[#This Row],[FP 1 
Quantity]]</f>
        <v>0</v>
      </c>
      <c r="F12" s="185"/>
      <c r="G12" s="181">
        <f>Grant_Specific_line_item[[#This Row],[Cost/rate per item
(Cost per unit)]]*Grant_Specific_line_item[[#This Row],[FP 2 
Quantity]]</f>
        <v>0</v>
      </c>
      <c r="H12" s="182">
        <f>Grant_Specific_line_item[[#This Row],[FP 1 
Proposed services costs (Calculation: B*D)]]+Grant_Specific_line_item[[#This Row],[FP 2 
Proposed services costs
(Calculation: B*F)]]</f>
        <v>0</v>
      </c>
    </row>
    <row r="13" spans="1:8" x14ac:dyDescent="0.2">
      <c r="A13" s="183"/>
      <c r="B13" s="184"/>
      <c r="C13" s="185"/>
      <c r="D13" s="185"/>
      <c r="E13" s="180">
        <f>Grant_Specific_line_item[[#This Row],[Cost/rate per item
(Cost per unit)]]*Grant_Specific_line_item[[#This Row],[FP 1 
Quantity]]</f>
        <v>0</v>
      </c>
      <c r="F13" s="185"/>
      <c r="G13" s="181">
        <f>Grant_Specific_line_item[[#This Row],[Cost/rate per item
(Cost per unit)]]*Grant_Specific_line_item[[#This Row],[FP 2 
Quantity]]</f>
        <v>0</v>
      </c>
      <c r="H13" s="182">
        <f>Grant_Specific_line_item[[#This Row],[FP 1 
Proposed services costs (Calculation: B*D)]]+Grant_Specific_line_item[[#This Row],[FP 2 
Proposed services costs
(Calculation: B*F)]]</f>
        <v>0</v>
      </c>
    </row>
    <row r="14" spans="1:8" x14ac:dyDescent="0.2">
      <c r="A14" s="183"/>
      <c r="B14" s="184"/>
      <c r="C14" s="185"/>
      <c r="D14" s="185"/>
      <c r="E14" s="180">
        <f>Grant_Specific_line_item[[#This Row],[Cost/rate per item
(Cost per unit)]]*Grant_Specific_line_item[[#This Row],[FP 1 
Quantity]]</f>
        <v>0</v>
      </c>
      <c r="F14" s="185"/>
      <c r="G14" s="181">
        <f>Grant_Specific_line_item[[#This Row],[Cost/rate per item
(Cost per unit)]]*Grant_Specific_line_item[[#This Row],[FP 2 
Quantity]]</f>
        <v>0</v>
      </c>
      <c r="H14" s="182">
        <f>Grant_Specific_line_item[[#This Row],[FP 1 
Proposed services costs (Calculation: B*D)]]+Grant_Specific_line_item[[#This Row],[FP 2 
Proposed services costs
(Calculation: B*F)]]</f>
        <v>0</v>
      </c>
    </row>
    <row r="15" spans="1:8" x14ac:dyDescent="0.2">
      <c r="A15" s="183"/>
      <c r="B15" s="184"/>
      <c r="C15" s="185"/>
      <c r="D15" s="185"/>
      <c r="E15" s="180">
        <f>Grant_Specific_line_item[[#This Row],[Cost/rate per item
(Cost per unit)]]*Grant_Specific_line_item[[#This Row],[FP 1 
Quantity]]</f>
        <v>0</v>
      </c>
      <c r="F15" s="185"/>
      <c r="G15" s="181">
        <f>Grant_Specific_line_item[[#This Row],[Cost/rate per item
(Cost per unit)]]*Grant_Specific_line_item[[#This Row],[FP 2 
Quantity]]</f>
        <v>0</v>
      </c>
      <c r="H15" s="182">
        <f>Grant_Specific_line_item[[#This Row],[FP 1 
Proposed services costs (Calculation: B*D)]]+Grant_Specific_line_item[[#This Row],[FP 2 
Proposed services costs
(Calculation: B*F)]]</f>
        <v>0</v>
      </c>
    </row>
    <row r="16" spans="1:8" x14ac:dyDescent="0.2">
      <c r="A16" s="183"/>
      <c r="B16" s="184"/>
      <c r="C16" s="185"/>
      <c r="D16" s="185"/>
      <c r="E16" s="180">
        <f>Grant_Specific_line_item[[#This Row],[Cost/rate per item
(Cost per unit)]]*Grant_Specific_line_item[[#This Row],[FP 1 
Quantity]]</f>
        <v>0</v>
      </c>
      <c r="F16" s="185"/>
      <c r="G16" s="181">
        <f>Grant_Specific_line_item[[#This Row],[Cost/rate per item
(Cost per unit)]]*Grant_Specific_line_item[[#This Row],[FP 2 
Quantity]]</f>
        <v>0</v>
      </c>
      <c r="H16" s="182">
        <f>Grant_Specific_line_item[[#This Row],[FP 1 
Proposed services costs (Calculation: B*D)]]+Grant_Specific_line_item[[#This Row],[FP 2 
Proposed services costs
(Calculation: B*F)]]</f>
        <v>0</v>
      </c>
    </row>
    <row r="17" spans="1:8" x14ac:dyDescent="0.2">
      <c r="A17" s="183"/>
      <c r="B17" s="184"/>
      <c r="C17" s="185"/>
      <c r="D17" s="185"/>
      <c r="E17" s="180">
        <f>Grant_Specific_line_item[[#This Row],[Cost/rate per item
(Cost per unit)]]*Grant_Specific_line_item[[#This Row],[FP 1 
Quantity]]</f>
        <v>0</v>
      </c>
      <c r="F17" s="185"/>
      <c r="G17" s="181">
        <f>Grant_Specific_line_item[[#This Row],[Cost/rate per item
(Cost per unit)]]*Grant_Specific_line_item[[#This Row],[FP 2 
Quantity]]</f>
        <v>0</v>
      </c>
      <c r="H17" s="182">
        <f>Grant_Specific_line_item[[#This Row],[FP 1 
Proposed services costs (Calculation: B*D)]]+Grant_Specific_line_item[[#This Row],[FP 2 
Proposed services costs
(Calculation: B*F)]]</f>
        <v>0</v>
      </c>
    </row>
    <row r="18" spans="1:8" x14ac:dyDescent="0.2">
      <c r="A18" s="183"/>
      <c r="B18" s="184"/>
      <c r="C18" s="185"/>
      <c r="D18" s="185"/>
      <c r="E18" s="180">
        <f>Grant_Specific_line_item[[#This Row],[Cost/rate per item
(Cost per unit)]]*Grant_Specific_line_item[[#This Row],[FP 1 
Quantity]]</f>
        <v>0</v>
      </c>
      <c r="F18" s="185"/>
      <c r="G18" s="181">
        <f>Grant_Specific_line_item[[#This Row],[Cost/rate per item
(Cost per unit)]]*Grant_Specific_line_item[[#This Row],[FP 2 
Quantity]]</f>
        <v>0</v>
      </c>
      <c r="H18" s="182">
        <f>Grant_Specific_line_item[[#This Row],[FP 1 
Proposed services costs (Calculation: B*D)]]+Grant_Specific_line_item[[#This Row],[FP 2 
Proposed services costs
(Calculation: B*F)]]</f>
        <v>0</v>
      </c>
    </row>
    <row r="19" spans="1:8" ht="16.5" thickBot="1" x14ac:dyDescent="0.25">
      <c r="A19" s="183"/>
      <c r="B19" s="184"/>
      <c r="C19" s="185"/>
      <c r="D19" s="185"/>
      <c r="E19" s="180">
        <f>Grant_Specific_line_item[[#This Row],[Cost/rate per item
(Cost per unit)]]*Grant_Specific_line_item[[#This Row],[FP 1 
Quantity]]</f>
        <v>0</v>
      </c>
      <c r="F19" s="185"/>
      <c r="G19" s="181">
        <f>Grant_Specific_line_item[[#This Row],[Cost/rate per item
(Cost per unit)]]*Grant_Specific_line_item[[#This Row],[FP 2 
Quantity]]</f>
        <v>0</v>
      </c>
      <c r="H19" s="182">
        <f>Grant_Specific_line_item[[#This Row],[FP 1 
Proposed services costs (Calculation: B*D)]]+Grant_Specific_line_item[[#This Row],[FP 2 
Proposed services costs
(Calculation: B*F)]]</f>
        <v>0</v>
      </c>
    </row>
    <row r="20" spans="1:8" ht="19.5" thickBot="1" x14ac:dyDescent="0.25">
      <c r="A20" s="121"/>
      <c r="B20" s="122"/>
      <c r="C20" s="122"/>
      <c r="D20" s="124"/>
      <c r="E20" s="125">
        <f>SUBTOTAL(109,E3:E19)</f>
        <v>0</v>
      </c>
      <c r="F20" s="124"/>
      <c r="G20" s="125">
        <f>SUBTOTAL(109,G3:G19)</f>
        <v>0</v>
      </c>
      <c r="H20" s="186">
        <f>SUBTOTAL(109,H3:H19)</f>
        <v>0</v>
      </c>
    </row>
  </sheetData>
  <pageMargins left="0.7" right="0.7" top="0.75" bottom="0.75" header="0.3" footer="0.3"/>
  <pageSetup scale="52"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79998168889431442"/>
    <pageSetUpPr fitToPage="1"/>
  </sheetPr>
  <dimension ref="A1:G14"/>
  <sheetViews>
    <sheetView showGridLines="0" workbookViewId="0">
      <selection activeCell="B3" sqref="B3"/>
    </sheetView>
  </sheetViews>
  <sheetFormatPr defaultColWidth="8.88671875" defaultRowHeight="15.75" x14ac:dyDescent="0.2"/>
  <cols>
    <col min="1" max="1" width="20.88671875" style="12" customWidth="1"/>
    <col min="2" max="2" width="19.6640625" style="12" customWidth="1"/>
    <col min="3" max="3" width="17.88671875" style="12" customWidth="1"/>
    <col min="4" max="4" width="21.88671875" style="12" customWidth="1"/>
    <col min="5" max="5" width="20.109375" style="12" customWidth="1"/>
    <col min="6" max="6" width="16.109375" style="12" customWidth="1"/>
    <col min="7" max="7" width="16.33203125" style="12" customWidth="1"/>
    <col min="8" max="16384" width="8.88671875" style="12"/>
  </cols>
  <sheetData>
    <row r="1" spans="1:7" ht="24.75" customHeight="1" x14ac:dyDescent="0.2">
      <c r="A1" s="210" t="s">
        <v>121</v>
      </c>
      <c r="B1" s="188"/>
      <c r="C1" s="188"/>
      <c r="D1" s="188"/>
      <c r="E1" s="188"/>
      <c r="F1" s="188"/>
      <c r="G1" s="188"/>
    </row>
    <row r="2" spans="1:7" s="176" customFormat="1" ht="85.5" x14ac:dyDescent="0.2">
      <c r="A2" s="189" t="s">
        <v>225</v>
      </c>
      <c r="B2" s="146" t="s">
        <v>226</v>
      </c>
      <c r="C2" s="147" t="s">
        <v>227</v>
      </c>
      <c r="D2" s="146" t="s">
        <v>228</v>
      </c>
      <c r="E2" s="146" t="s">
        <v>229</v>
      </c>
      <c r="F2" s="147" t="s">
        <v>230</v>
      </c>
      <c r="G2" s="146" t="s">
        <v>231</v>
      </c>
    </row>
    <row r="3" spans="1:7" ht="26.25" customHeight="1" x14ac:dyDescent="0.2">
      <c r="A3" s="207">
        <v>25000</v>
      </c>
      <c r="B3" s="209">
        <f>'(b) Applicant Information'!B13</f>
        <v>0</v>
      </c>
      <c r="C3" s="190">
        <f>A3*B3</f>
        <v>0</v>
      </c>
      <c r="D3" s="208">
        <v>25000</v>
      </c>
      <c r="E3" s="209">
        <f>'(b) Applicant Information'!B13</f>
        <v>0</v>
      </c>
      <c r="F3" s="190">
        <f>D3*E3</f>
        <v>0</v>
      </c>
      <c r="G3" s="191">
        <f>C3+F3</f>
        <v>0</v>
      </c>
    </row>
    <row r="4" spans="1:7" x14ac:dyDescent="0.2">
      <c r="A4" s="36"/>
    </row>
    <row r="5" spans="1:7" x14ac:dyDescent="0.2">
      <c r="A5" s="36"/>
    </row>
    <row r="6" spans="1:7" x14ac:dyDescent="0.2">
      <c r="A6" s="36"/>
    </row>
    <row r="7" spans="1:7" x14ac:dyDescent="0.2">
      <c r="A7" s="36"/>
    </row>
    <row r="8" spans="1:7" x14ac:dyDescent="0.2">
      <c r="A8" s="36"/>
    </row>
    <row r="9" spans="1:7" x14ac:dyDescent="0.2">
      <c r="A9" s="36"/>
    </row>
    <row r="10" spans="1:7" x14ac:dyDescent="0.2">
      <c r="A10" s="36"/>
    </row>
    <row r="11" spans="1:7" x14ac:dyDescent="0.2">
      <c r="A11" s="36"/>
    </row>
    <row r="12" spans="1:7" x14ac:dyDescent="0.2">
      <c r="A12" s="36"/>
    </row>
    <row r="13" spans="1:7" x14ac:dyDescent="0.2">
      <c r="A13" s="36"/>
    </row>
    <row r="14" spans="1:7" x14ac:dyDescent="0.2">
      <c r="A14" s="36"/>
    </row>
  </sheetData>
  <pageMargins left="0.7" right="0.7" top="0.75" bottom="0.75" header="0.3" footer="0.3"/>
  <pageSetup scale="52"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pageSetUpPr fitToPage="1"/>
  </sheetPr>
  <dimension ref="A1:H16"/>
  <sheetViews>
    <sheetView showGridLines="0" zoomScaleNormal="100" workbookViewId="0">
      <selection activeCell="A2" sqref="A2:H14"/>
    </sheetView>
  </sheetViews>
  <sheetFormatPr defaultColWidth="8.88671875" defaultRowHeight="15.75" x14ac:dyDescent="0.2"/>
  <cols>
    <col min="1" max="1" width="31.109375" style="36" customWidth="1"/>
    <col min="2" max="4" width="11" style="12" bestFit="1" customWidth="1"/>
    <col min="5" max="5" width="12" style="12" bestFit="1" customWidth="1"/>
    <col min="6" max="8" width="11" style="12" bestFit="1" customWidth="1"/>
    <col min="9" max="16" width="11" style="12" customWidth="1"/>
    <col min="17" max="16384" width="8.88671875" style="12"/>
  </cols>
  <sheetData>
    <row r="1" spans="1:8" s="193" customFormat="1" ht="27" customHeight="1" x14ac:dyDescent="0.3">
      <c r="A1" s="205" t="s">
        <v>232</v>
      </c>
      <c r="B1" s="192"/>
      <c r="C1" s="192"/>
      <c r="D1" s="192"/>
      <c r="E1" s="192"/>
      <c r="F1" s="192"/>
      <c r="G1" s="192"/>
      <c r="H1" s="192"/>
    </row>
    <row r="2" spans="1:8" s="193" customFormat="1" ht="24.75" customHeight="1" x14ac:dyDescent="0.2">
      <c r="A2" s="194" t="s">
        <v>106</v>
      </c>
      <c r="B2" s="195" t="s">
        <v>233</v>
      </c>
      <c r="C2" s="195" t="s">
        <v>234</v>
      </c>
      <c r="D2" s="195" t="s">
        <v>235</v>
      </c>
      <c r="E2" s="195" t="s">
        <v>236</v>
      </c>
      <c r="F2" s="195" t="s">
        <v>237</v>
      </c>
      <c r="G2" s="195" t="s">
        <v>238</v>
      </c>
      <c r="H2" s="195" t="s">
        <v>239</v>
      </c>
    </row>
    <row r="3" spans="1:8" s="193" customFormat="1" x14ac:dyDescent="0.2">
      <c r="A3" s="203" t="s">
        <v>125</v>
      </c>
      <c r="B3" s="196"/>
      <c r="C3" s="196"/>
      <c r="D3" s="196"/>
      <c r="E3" s="196"/>
      <c r="F3" s="196"/>
      <c r="G3" s="196"/>
      <c r="H3" s="196"/>
    </row>
    <row r="4" spans="1:8" s="193" customFormat="1" x14ac:dyDescent="0.2">
      <c r="A4" s="204" t="s">
        <v>126</v>
      </c>
      <c r="B4" s="197"/>
      <c r="C4" s="197"/>
      <c r="D4" s="197"/>
      <c r="E4" s="197"/>
      <c r="F4" s="197"/>
      <c r="G4" s="197"/>
      <c r="H4" s="197"/>
    </row>
    <row r="5" spans="1:8" s="193" customFormat="1" x14ac:dyDescent="0.2">
      <c r="A5" s="204" t="s">
        <v>127</v>
      </c>
      <c r="B5" s="196"/>
      <c r="C5" s="196"/>
      <c r="D5" s="196"/>
      <c r="E5" s="196"/>
      <c r="F5" s="196"/>
      <c r="G5" s="196"/>
      <c r="H5" s="196"/>
    </row>
    <row r="6" spans="1:8" s="193" customFormat="1" x14ac:dyDescent="0.2">
      <c r="A6" s="204" t="s">
        <v>113</v>
      </c>
      <c r="B6" s="198"/>
      <c r="C6" s="198"/>
      <c r="D6" s="198"/>
      <c r="E6" s="198"/>
      <c r="F6" s="198"/>
      <c r="G6" s="198"/>
      <c r="H6" s="198"/>
    </row>
    <row r="7" spans="1:8" s="193" customFormat="1" x14ac:dyDescent="0.2">
      <c r="A7" s="204" t="s">
        <v>129</v>
      </c>
      <c r="B7" s="198"/>
      <c r="C7" s="198"/>
      <c r="D7" s="198"/>
      <c r="E7" s="198"/>
      <c r="F7" s="198"/>
      <c r="G7" s="198"/>
      <c r="H7" s="198"/>
    </row>
    <row r="8" spans="1:8" s="193" customFormat="1" x14ac:dyDescent="0.2">
      <c r="A8" s="204" t="s">
        <v>130</v>
      </c>
      <c r="B8" s="198"/>
      <c r="C8" s="198"/>
      <c r="D8" s="198"/>
      <c r="E8" s="198"/>
      <c r="F8" s="198"/>
      <c r="G8" s="198"/>
      <c r="H8" s="198"/>
    </row>
    <row r="9" spans="1:8" s="193" customFormat="1" x14ac:dyDescent="0.2">
      <c r="A9" s="204" t="s">
        <v>131</v>
      </c>
      <c r="B9" s="198"/>
      <c r="C9" s="198"/>
      <c r="D9" s="198"/>
      <c r="E9" s="198"/>
      <c r="F9" s="198"/>
      <c r="G9" s="198"/>
      <c r="H9" s="198"/>
    </row>
    <row r="10" spans="1:8" s="193" customFormat="1" x14ac:dyDescent="0.2">
      <c r="A10" s="204" t="s">
        <v>132</v>
      </c>
      <c r="B10" s="198"/>
      <c r="C10" s="198"/>
      <c r="D10" s="198"/>
      <c r="E10" s="198"/>
      <c r="F10" s="198"/>
      <c r="G10" s="198"/>
      <c r="H10" s="198"/>
    </row>
    <row r="11" spans="1:8" s="193" customFormat="1" x14ac:dyDescent="0.2">
      <c r="A11" s="204" t="s">
        <v>133</v>
      </c>
      <c r="B11" s="198"/>
      <c r="C11" s="198"/>
      <c r="D11" s="198"/>
      <c r="E11" s="198"/>
      <c r="F11" s="198"/>
      <c r="G11" s="198"/>
      <c r="H11" s="198"/>
    </row>
    <row r="12" spans="1:8" s="193" customFormat="1" x14ac:dyDescent="0.2">
      <c r="A12" s="204" t="s">
        <v>240</v>
      </c>
      <c r="B12" s="198"/>
      <c r="C12" s="198"/>
      <c r="D12" s="198"/>
      <c r="E12" s="198"/>
      <c r="F12" s="198"/>
      <c r="G12" s="198"/>
      <c r="H12" s="198"/>
    </row>
    <row r="13" spans="1:8" s="193" customFormat="1" x14ac:dyDescent="0.2">
      <c r="A13" s="204" t="s">
        <v>121</v>
      </c>
      <c r="B13" s="199"/>
      <c r="C13" s="199"/>
      <c r="D13" s="199"/>
      <c r="E13" s="199"/>
      <c r="F13" s="199"/>
      <c r="G13" s="199"/>
      <c r="H13" s="199"/>
    </row>
    <row r="14" spans="1:8" s="193" customFormat="1" x14ac:dyDescent="0.2">
      <c r="A14" s="200" t="s">
        <v>241</v>
      </c>
      <c r="B14" s="206">
        <f>SUM(B3:B13)</f>
        <v>0</v>
      </c>
      <c r="C14" s="206">
        <f>SUM(C3:C13)</f>
        <v>0</v>
      </c>
      <c r="D14" s="206">
        <f>SUM(D3:D13)</f>
        <v>0</v>
      </c>
      <c r="E14" s="206">
        <f t="shared" ref="E14:H14" si="0">SUBTOTAL(109,E3:E13)</f>
        <v>0</v>
      </c>
      <c r="F14" s="206">
        <f t="shared" si="0"/>
        <v>0</v>
      </c>
      <c r="G14" s="206">
        <f t="shared" si="0"/>
        <v>0</v>
      </c>
      <c r="H14" s="206">
        <f t="shared" si="0"/>
        <v>0</v>
      </c>
    </row>
    <row r="15" spans="1:8" x14ac:dyDescent="0.2">
      <c r="B15" s="201"/>
    </row>
    <row r="16" spans="1:8" x14ac:dyDescent="0.2">
      <c r="D16" s="202"/>
    </row>
  </sheetData>
  <sheetProtection formatColumns="0"/>
  <phoneticPr fontId="6" type="noConversion"/>
  <pageMargins left="0.7" right="0.7" top="0.75" bottom="0.75" header="0.3" footer="0.3"/>
  <pageSetup scale="52"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E18"/>
  <sheetViews>
    <sheetView showGridLines="0" zoomScaleNormal="100" workbookViewId="0">
      <selection activeCell="C5" sqref="C5"/>
    </sheetView>
  </sheetViews>
  <sheetFormatPr defaultColWidth="9.109375" defaultRowHeight="15.75" x14ac:dyDescent="0.2"/>
  <cols>
    <col min="1" max="1" width="4.33203125" style="24" customWidth="1"/>
    <col min="2" max="2" width="33.6640625" style="31" customWidth="1"/>
    <col min="3" max="3" width="44.109375" style="12" customWidth="1"/>
    <col min="4" max="4" width="107.5546875" style="12" customWidth="1"/>
    <col min="5" max="5" width="36.5546875" style="12" customWidth="1"/>
    <col min="6" max="16384" width="9.109375" style="12"/>
  </cols>
  <sheetData>
    <row r="1" spans="1:5" ht="44.25" customHeight="1" thickTop="1" thickBot="1" x14ac:dyDescent="0.3">
      <c r="A1" s="239" t="s">
        <v>31</v>
      </c>
      <c r="B1" s="28"/>
      <c r="C1" s="29"/>
      <c r="D1" s="29"/>
    </row>
    <row r="2" spans="1:5" ht="32.25" thickTop="1" x14ac:dyDescent="0.2">
      <c r="A2" s="5" t="s">
        <v>32</v>
      </c>
      <c r="B2" s="6" t="s">
        <v>33</v>
      </c>
      <c r="C2" s="6" t="s">
        <v>34</v>
      </c>
      <c r="D2" s="6" t="s">
        <v>35</v>
      </c>
      <c r="E2" s="30"/>
    </row>
    <row r="3" spans="1:5" ht="191.25" customHeight="1" x14ac:dyDescent="0.2">
      <c r="A3" s="7" t="s">
        <v>36</v>
      </c>
      <c r="B3" s="214" t="s">
        <v>37</v>
      </c>
      <c r="C3" s="211" t="s">
        <v>38</v>
      </c>
      <c r="D3" s="211" t="s">
        <v>39</v>
      </c>
      <c r="E3" s="30"/>
    </row>
    <row r="4" spans="1:5" ht="31.5" x14ac:dyDescent="0.2">
      <c r="A4" s="8" t="s">
        <v>40</v>
      </c>
      <c r="B4" s="215" t="s">
        <v>41</v>
      </c>
      <c r="C4" s="212" t="s">
        <v>42</v>
      </c>
      <c r="D4" s="212" t="s">
        <v>43</v>
      </c>
      <c r="E4" s="30"/>
    </row>
    <row r="5" spans="1:5" ht="47.25" x14ac:dyDescent="0.2">
      <c r="A5" s="7" t="s">
        <v>44</v>
      </c>
      <c r="B5" s="216" t="s">
        <v>45</v>
      </c>
      <c r="C5" s="213" t="s">
        <v>46</v>
      </c>
      <c r="D5" s="213" t="s">
        <v>47</v>
      </c>
      <c r="E5" s="30"/>
    </row>
    <row r="6" spans="1:5" x14ac:dyDescent="0.2">
      <c r="A6" s="9" t="s">
        <v>48</v>
      </c>
      <c r="B6" s="216" t="s">
        <v>49</v>
      </c>
      <c r="C6" s="213" t="s">
        <v>50</v>
      </c>
      <c r="D6" s="213" t="s">
        <v>51</v>
      </c>
      <c r="E6" s="30"/>
    </row>
    <row r="7" spans="1:5" ht="47.25" x14ac:dyDescent="0.2">
      <c r="A7" s="8">
        <v>1</v>
      </c>
      <c r="B7" s="215" t="s">
        <v>3</v>
      </c>
      <c r="C7" s="212" t="s">
        <v>52</v>
      </c>
      <c r="D7" s="212" t="s">
        <v>53</v>
      </c>
      <c r="E7" s="30"/>
    </row>
    <row r="8" spans="1:5" ht="31.5" x14ac:dyDescent="0.2">
      <c r="A8" s="7">
        <v>2</v>
      </c>
      <c r="B8" s="216" t="s">
        <v>54</v>
      </c>
      <c r="C8" s="213" t="s">
        <v>55</v>
      </c>
      <c r="D8" s="213" t="s">
        <v>56</v>
      </c>
      <c r="E8" s="30"/>
    </row>
    <row r="9" spans="1:5" ht="31.5" x14ac:dyDescent="0.2">
      <c r="A9" s="8">
        <v>3</v>
      </c>
      <c r="B9" s="215" t="s">
        <v>57</v>
      </c>
      <c r="C9" s="212" t="s">
        <v>58</v>
      </c>
      <c r="D9" s="212" t="s">
        <v>59</v>
      </c>
      <c r="E9" s="30"/>
    </row>
    <row r="10" spans="1:5" ht="31.5" x14ac:dyDescent="0.2">
      <c r="A10" s="7">
        <v>4</v>
      </c>
      <c r="B10" s="216" t="s">
        <v>60</v>
      </c>
      <c r="C10" s="213" t="s">
        <v>61</v>
      </c>
      <c r="D10" s="213" t="s">
        <v>62</v>
      </c>
      <c r="E10" s="30"/>
    </row>
    <row r="11" spans="1:5" ht="31.5" x14ac:dyDescent="0.2">
      <c r="A11" s="8">
        <v>5</v>
      </c>
      <c r="B11" s="215" t="s">
        <v>63</v>
      </c>
      <c r="C11" s="212" t="s">
        <v>64</v>
      </c>
      <c r="D11" s="212" t="s">
        <v>65</v>
      </c>
      <c r="E11" s="30"/>
    </row>
    <row r="12" spans="1:5" ht="31.5" x14ac:dyDescent="0.2">
      <c r="A12" s="7">
        <v>6</v>
      </c>
      <c r="B12" s="216" t="s">
        <v>66</v>
      </c>
      <c r="C12" s="213" t="s">
        <v>67</v>
      </c>
      <c r="D12" s="213" t="s">
        <v>68</v>
      </c>
      <c r="E12" s="30"/>
    </row>
    <row r="13" spans="1:5" ht="31.5" x14ac:dyDescent="0.2">
      <c r="A13" s="8">
        <v>7</v>
      </c>
      <c r="B13" s="215" t="s">
        <v>69</v>
      </c>
      <c r="C13" s="212" t="s">
        <v>70</v>
      </c>
      <c r="D13" s="212" t="s">
        <v>71</v>
      </c>
      <c r="E13" s="30"/>
    </row>
    <row r="14" spans="1:5" ht="31.5" x14ac:dyDescent="0.2">
      <c r="A14" s="7">
        <v>8</v>
      </c>
      <c r="B14" s="216" t="s">
        <v>72</v>
      </c>
      <c r="C14" s="213" t="s">
        <v>73</v>
      </c>
      <c r="D14" s="213" t="s">
        <v>74</v>
      </c>
      <c r="E14" s="30"/>
    </row>
    <row r="15" spans="1:5" ht="31.5" x14ac:dyDescent="0.2">
      <c r="A15" s="8">
        <v>9</v>
      </c>
      <c r="B15" s="215" t="s">
        <v>75</v>
      </c>
      <c r="C15" s="212" t="s">
        <v>76</v>
      </c>
      <c r="D15" s="212" t="s">
        <v>77</v>
      </c>
      <c r="E15" s="30"/>
    </row>
    <row r="16" spans="1:5" x14ac:dyDescent="0.2">
      <c r="A16" s="7">
        <v>10</v>
      </c>
      <c r="B16" s="217" t="s">
        <v>78</v>
      </c>
      <c r="C16" s="213" t="s">
        <v>79</v>
      </c>
      <c r="D16" s="213" t="s">
        <v>79</v>
      </c>
      <c r="E16" s="30"/>
    </row>
    <row r="17" spans="1:5" ht="63" x14ac:dyDescent="0.2">
      <c r="A17" s="8">
        <v>11</v>
      </c>
      <c r="B17" s="215" t="s">
        <v>80</v>
      </c>
      <c r="C17" s="212" t="s">
        <v>81</v>
      </c>
      <c r="D17" s="212" t="s">
        <v>82</v>
      </c>
      <c r="E17" s="30"/>
    </row>
    <row r="18" spans="1:5" ht="31.5" x14ac:dyDescent="0.2">
      <c r="A18" s="8">
        <v>12</v>
      </c>
      <c r="B18" s="218" t="s">
        <v>83</v>
      </c>
      <c r="C18" s="212" t="s">
        <v>84</v>
      </c>
      <c r="D18" s="212" t="s">
        <v>85</v>
      </c>
    </row>
  </sheetData>
  <hyperlinks>
    <hyperlink ref="B4" r:id="rId1" location="'(b) Applicant Information'!A1" xr:uid="{00000000-0004-0000-0000-000000000000}"/>
    <hyperlink ref="B5" r:id="rId2" location="'(c) Budget Summary'!A1" xr:uid="{00000000-0004-0000-0000-000001000000}"/>
    <hyperlink ref="B7" r:id="rId3" location="'1. Personnel'!A1" xr:uid="{00000000-0004-0000-0000-000002000000}"/>
    <hyperlink ref="B8" r:id="rId4" location="'2. Fringe Benefits'!A1" xr:uid="{00000000-0004-0000-0000-000003000000}"/>
    <hyperlink ref="B9" r:id="rId5" location="'3. Travel'!A1" xr:uid="{00000000-0004-0000-0000-000004000000}"/>
    <hyperlink ref="B10" r:id="rId6" location="'4. Equipment'!A1" xr:uid="{00000000-0004-0000-0000-000005000000}"/>
    <hyperlink ref="B11" r:id="rId7" location="'5. Supplies'!A1" xr:uid="{00000000-0004-0000-0000-000006000000}"/>
    <hyperlink ref="B12" r:id="rId8" location="'6. Contractual Services'!A1" xr:uid="{00000000-0004-0000-0000-000007000000}"/>
    <hyperlink ref="B13" r:id="rId9" location="'7. Consultant Services and Exp'!A1" xr:uid="{00000000-0004-0000-0000-000008000000}"/>
    <hyperlink ref="B14" r:id="rId10" location="'8. Occupancy (Rent &amp; Utilities)'!A1" xr:uid="{00000000-0004-0000-0000-000009000000}"/>
    <hyperlink ref="B15" r:id="rId11" location="'9. Training and Education'!A1" xr:uid="{00000000-0004-0000-0000-00000A000000}"/>
    <hyperlink ref="B16" r:id="rId12" location="'10. Optional Task'!A1" xr:uid="{00000000-0004-0000-0000-00000B000000}"/>
    <hyperlink ref="B17" r:id="rId13" location="'11. Total Indirect Costs'!A1" xr:uid="{00000000-0004-0000-0000-00000C000000}"/>
    <hyperlink ref="B6" location="'(d) Program Narrative'!A1" display="Program Narrative" xr:uid="{00000000-0004-0000-0000-00000D000000}"/>
    <hyperlink ref="B18" location="'12. Cash Budget Request '!A1" display="Advance Payment Request Cash Budget" xr:uid="{00000000-0004-0000-0000-00000E000000}"/>
  </hyperlinks>
  <pageMargins left="0.25" right="0.25" top="0.75" bottom="0.75" header="0.3" footer="0.3"/>
  <pageSetup scale="66" orientation="landscape" r:id="rId14"/>
  <tableParts count="1">
    <tablePart r:id="rId1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pageSetUpPr fitToPage="1"/>
  </sheetPr>
  <dimension ref="A1:C19"/>
  <sheetViews>
    <sheetView showGridLines="0" tabSelected="1" zoomScaleNormal="100" workbookViewId="0">
      <selection activeCell="B9" sqref="B9"/>
    </sheetView>
  </sheetViews>
  <sheetFormatPr defaultColWidth="8.88671875" defaultRowHeight="15.75" x14ac:dyDescent="0.2"/>
  <cols>
    <col min="1" max="1" width="23.88671875" style="12" bestFit="1" customWidth="1"/>
    <col min="2" max="2" width="43.21875" style="12" customWidth="1"/>
    <col min="3" max="3" width="89.77734375" style="12" customWidth="1"/>
    <col min="4" max="4" width="19" style="12" customWidth="1"/>
    <col min="5" max="16384" width="8.88671875" style="12"/>
  </cols>
  <sheetData>
    <row r="1" spans="1:3" ht="30.75" customHeight="1" x14ac:dyDescent="0.3">
      <c r="A1" s="223" t="s">
        <v>86</v>
      </c>
      <c r="B1" s="11"/>
      <c r="C1" s="11"/>
    </row>
    <row r="2" spans="1:3" x14ac:dyDescent="0.2">
      <c r="A2" s="224" t="s">
        <v>41</v>
      </c>
      <c r="B2" s="224" t="s">
        <v>87</v>
      </c>
      <c r="C2" s="225" t="s">
        <v>35</v>
      </c>
    </row>
    <row r="3" spans="1:3" x14ac:dyDescent="0.2">
      <c r="A3" s="219" t="s">
        <v>88</v>
      </c>
      <c r="B3" s="226"/>
      <c r="C3" s="227" t="s">
        <v>89</v>
      </c>
    </row>
    <row r="4" spans="1:3" x14ac:dyDescent="0.2">
      <c r="A4" s="220" t="s">
        <v>90</v>
      </c>
      <c r="B4" s="226"/>
      <c r="C4" s="227" t="s">
        <v>91</v>
      </c>
    </row>
    <row r="5" spans="1:3" x14ac:dyDescent="0.2">
      <c r="A5" s="220" t="s">
        <v>92</v>
      </c>
      <c r="B5" s="228"/>
      <c r="C5" s="227"/>
    </row>
    <row r="6" spans="1:3" x14ac:dyDescent="0.2">
      <c r="A6" s="220" t="s">
        <v>93</v>
      </c>
      <c r="B6" s="226"/>
      <c r="C6" s="227"/>
    </row>
    <row r="7" spans="1:3" x14ac:dyDescent="0.2">
      <c r="A7" s="220" t="s">
        <v>94</v>
      </c>
      <c r="B7" s="226"/>
      <c r="C7" s="227" t="s">
        <v>95</v>
      </c>
    </row>
    <row r="8" spans="1:3" x14ac:dyDescent="0.2">
      <c r="A8" s="220" t="s">
        <v>96</v>
      </c>
      <c r="B8" s="228"/>
      <c r="C8" s="227"/>
    </row>
    <row r="9" spans="1:3" ht="108" x14ac:dyDescent="0.2">
      <c r="A9" s="220" t="s">
        <v>97</v>
      </c>
      <c r="B9" s="229"/>
      <c r="C9" s="227" t="s">
        <v>98</v>
      </c>
    </row>
    <row r="10" spans="1:3" x14ac:dyDescent="0.2">
      <c r="A10" s="221" t="s">
        <v>99</v>
      </c>
      <c r="B10" s="226"/>
      <c r="C10" s="227" t="s">
        <v>100</v>
      </c>
    </row>
    <row r="11" spans="1:3" x14ac:dyDescent="0.2">
      <c r="A11" s="221" t="s">
        <v>101</v>
      </c>
      <c r="B11" s="226"/>
      <c r="C11" s="227" t="s">
        <v>102</v>
      </c>
    </row>
    <row r="12" spans="1:3" x14ac:dyDescent="0.2">
      <c r="A12" s="221" t="s">
        <v>103</v>
      </c>
      <c r="B12" s="226"/>
      <c r="C12" s="230"/>
    </row>
    <row r="13" spans="1:3" x14ac:dyDescent="0.2">
      <c r="A13" s="222" t="s">
        <v>104</v>
      </c>
      <c r="B13" s="243"/>
      <c r="C13" s="230"/>
    </row>
    <row r="14" spans="1:3" x14ac:dyDescent="0.2">
      <c r="A14" s="26"/>
    </row>
    <row r="19" spans="2:2" x14ac:dyDescent="0.2">
      <c r="B19" s="27"/>
    </row>
  </sheetData>
  <sheetProtection formatCells="0" formatColumns="0" formatRows="0"/>
  <pageMargins left="0.7" right="0.7" top="0.75" bottom="0.75" header="0.3" footer="0.3"/>
  <pageSetup scale="65"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Dropdowns!$A$2:$A$4</xm:f>
          </x14:formula1>
          <xm:sqref>B9</xm:sqref>
        </x14:dataValidation>
        <x14:dataValidation type="list" allowBlank="1" showInputMessage="1" showErrorMessage="1" xr:uid="{A7140B46-E783-45AE-80F9-5977AA472FFA}">
          <x14:formula1>
            <xm:f>Dropdowns!$B$2:$B$4</xm:f>
          </x14:formula1>
          <xm:sqref>B10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pageSetUpPr fitToPage="1"/>
  </sheetPr>
  <dimension ref="A1:D16"/>
  <sheetViews>
    <sheetView showGridLines="0" zoomScaleNormal="100" workbookViewId="0">
      <selection activeCell="B15" sqref="B15"/>
    </sheetView>
  </sheetViews>
  <sheetFormatPr defaultColWidth="8.88671875" defaultRowHeight="15.75" x14ac:dyDescent="0.2"/>
  <cols>
    <col min="1" max="1" width="48.88671875" style="12" customWidth="1"/>
    <col min="2" max="2" width="19.77734375" style="12" customWidth="1"/>
    <col min="3" max="3" width="18.5546875" style="12" customWidth="1"/>
    <col min="4" max="4" width="16.44140625" style="12" customWidth="1"/>
    <col min="5" max="5" width="20.21875" style="12" customWidth="1"/>
    <col min="6" max="16384" width="8.88671875" style="12"/>
  </cols>
  <sheetData>
    <row r="1" spans="1:4" ht="24.75" customHeight="1" x14ac:dyDescent="0.3">
      <c r="A1" s="10" t="s">
        <v>105</v>
      </c>
      <c r="B1" s="11"/>
      <c r="C1" s="11"/>
      <c r="D1" s="11"/>
    </row>
    <row r="2" spans="1:4" ht="31.5" x14ac:dyDescent="0.2">
      <c r="A2" s="233" t="s">
        <v>106</v>
      </c>
      <c r="B2" s="13" t="s">
        <v>107</v>
      </c>
      <c r="C2" s="13" t="s">
        <v>108</v>
      </c>
      <c r="D2" s="14" t="s">
        <v>109</v>
      </c>
    </row>
    <row r="3" spans="1:4" x14ac:dyDescent="0.2">
      <c r="A3" s="231" t="s">
        <v>110</v>
      </c>
      <c r="B3" s="15">
        <f>'1. Personnel'!L22</f>
        <v>0</v>
      </c>
      <c r="C3" s="16">
        <f>'1. Personnel'!N22</f>
        <v>0</v>
      </c>
      <c r="D3" s="17">
        <f>budget_summary[[#This Row],[Funding Period 1 (FP 1) Proposed Budget]]+budget_summary[[#This Row],[Funding Period 2 (FP 2)
Proposed Budget]]</f>
        <v>0</v>
      </c>
    </row>
    <row r="4" spans="1:4" x14ac:dyDescent="0.2">
      <c r="A4" s="232" t="s">
        <v>111</v>
      </c>
      <c r="B4" s="18">
        <f>'2. Fringe Benefits'!D16</f>
        <v>0</v>
      </c>
      <c r="C4" s="19">
        <f>'2. Fringe Benefits'!G16</f>
        <v>0</v>
      </c>
      <c r="D4" s="17">
        <f>budget_summary[[#This Row],[Funding Period 1 (FP 1) Proposed Budget]]+budget_summary[[#This Row],[Funding Period 2 (FP 2)
Proposed Budget]]</f>
        <v>0</v>
      </c>
    </row>
    <row r="5" spans="1:4" x14ac:dyDescent="0.2">
      <c r="A5" s="232" t="s">
        <v>112</v>
      </c>
      <c r="B5" s="18">
        <f>'3. Travel'!H27</f>
        <v>0</v>
      </c>
      <c r="C5" s="19">
        <f>'3. Travel'!K27</f>
        <v>0</v>
      </c>
      <c r="D5" s="17">
        <f>budget_summary[[#This Row],[Funding Period 1 (FP 1) Proposed Budget]]+budget_summary[[#This Row],[Funding Period 2 (FP 2)
Proposed Budget]]</f>
        <v>0</v>
      </c>
    </row>
    <row r="6" spans="1:4" x14ac:dyDescent="0.2">
      <c r="A6" s="232" t="s">
        <v>113</v>
      </c>
      <c r="B6" s="18">
        <f>'4. Equipment'!E12</f>
        <v>0</v>
      </c>
      <c r="C6" s="19">
        <f>'4. Equipment'!G12</f>
        <v>0</v>
      </c>
      <c r="D6" s="17">
        <f>budget_summary[[#This Row],[Funding Period 1 (FP 1) Proposed Budget]]+budget_summary[[#This Row],[Funding Period 2 (FP 2)
Proposed Budget]]</f>
        <v>0</v>
      </c>
    </row>
    <row r="7" spans="1:4" x14ac:dyDescent="0.2">
      <c r="A7" s="232" t="s">
        <v>114</v>
      </c>
      <c r="B7" s="18">
        <f>'5. Supplies'!F23</f>
        <v>0</v>
      </c>
      <c r="C7" s="19">
        <f>'5. Supplies'!H23</f>
        <v>0</v>
      </c>
      <c r="D7" s="17">
        <f>budget_summary[[#This Row],[Funding Period 1 (FP 1) Proposed Budget]]+budget_summary[[#This Row],[Funding Period 2 (FP 2)
Proposed Budget]]</f>
        <v>0</v>
      </c>
    </row>
    <row r="8" spans="1:4" x14ac:dyDescent="0.2">
      <c r="A8" s="232" t="s">
        <v>115</v>
      </c>
      <c r="B8" s="18">
        <f>'6. Contractual Services'!D25</f>
        <v>0</v>
      </c>
      <c r="C8" s="19">
        <f>'6. Contractual Services'!E25</f>
        <v>0</v>
      </c>
      <c r="D8" s="17">
        <f>budget_summary[[#This Row],[Funding Period 1 (FP 1) Proposed Budget]]+budget_summary[[#This Row],[Funding Period 2 (FP 2)
Proposed Budget]]</f>
        <v>0</v>
      </c>
    </row>
    <row r="9" spans="1:4" x14ac:dyDescent="0.2">
      <c r="A9" s="232" t="s">
        <v>116</v>
      </c>
      <c r="B9" s="18">
        <f>'7. Consultant Services and Exp'!I17</f>
        <v>0</v>
      </c>
      <c r="C9" s="19">
        <f>'7. Consultant Services and Exp'!K17</f>
        <v>0</v>
      </c>
      <c r="D9" s="17">
        <f>budget_summary[[#This Row],[Funding Period 1 (FP 1) Proposed Budget]]+budget_summary[[#This Row],[Funding Period 2 (FP 2)
Proposed Budget]]</f>
        <v>0</v>
      </c>
    </row>
    <row r="10" spans="1:4" x14ac:dyDescent="0.2">
      <c r="A10" s="232" t="s">
        <v>117</v>
      </c>
      <c r="B10" s="18">
        <f>'8. Occupancy (Rent &amp; Utilities)'!F19</f>
        <v>0</v>
      </c>
      <c r="C10" s="19">
        <f>'8. Occupancy (Rent &amp; Utilities)'!H19</f>
        <v>0</v>
      </c>
      <c r="D10" s="17">
        <f>budget_summary[[#This Row],[Funding Period 1 (FP 1) Proposed Budget]]+budget_summary[[#This Row],[Funding Period 2 (FP 2)
Proposed Budget]]</f>
        <v>0</v>
      </c>
    </row>
    <row r="11" spans="1:4" x14ac:dyDescent="0.2">
      <c r="A11" s="232" t="s">
        <v>118</v>
      </c>
      <c r="B11" s="18">
        <f>'9. Training and Education'!E24</f>
        <v>0</v>
      </c>
      <c r="C11" s="19">
        <f>'9. Training and Education'!G24</f>
        <v>0</v>
      </c>
      <c r="D11" s="17">
        <f>budget_summary[[#This Row],[Funding Period 1 (FP 1) Proposed Budget]]+budget_summary[[#This Row],[Funding Period 2 (FP 2)
Proposed Budget]]</f>
        <v>0</v>
      </c>
    </row>
    <row r="12" spans="1:4" x14ac:dyDescent="0.2">
      <c r="A12" s="232" t="s">
        <v>119</v>
      </c>
      <c r="B12" s="18">
        <f>'10. Optional Task'!E20</f>
        <v>0</v>
      </c>
      <c r="C12" s="19">
        <f>'10. Optional Task'!G20</f>
        <v>0</v>
      </c>
      <c r="D12" s="17">
        <f>budget_summary[[#This Row],[Funding Period 1 (FP 1) Proposed Budget]]+budget_summary[[#This Row],[Funding Period 2 (FP 2)
Proposed Budget]]</f>
        <v>0</v>
      </c>
    </row>
    <row r="13" spans="1:4" x14ac:dyDescent="0.2">
      <c r="A13" s="232" t="s">
        <v>120</v>
      </c>
      <c r="B13" s="20">
        <f>SUM(B3:B12)</f>
        <v>0</v>
      </c>
      <c r="C13" s="20">
        <f>SUM(C3:C12)</f>
        <v>0</v>
      </c>
      <c r="D13" s="17">
        <f>budget_summary[[#This Row],[Funding Period 1 (FP 1) Proposed Budget]]+budget_summary[[#This Row],[Funding Period 2 (FP 2)
Proposed Budget]]</f>
        <v>0</v>
      </c>
    </row>
    <row r="14" spans="1:4" x14ac:dyDescent="0.2">
      <c r="A14" s="232" t="s">
        <v>121</v>
      </c>
      <c r="B14" s="21">
        <v>0</v>
      </c>
      <c r="C14" s="22" cm="1">
        <f t="array" ref="C14">Total_Indirect_Costs[FP2 
Total indirect costs
(Calculation: (D*E)]</f>
        <v>0</v>
      </c>
      <c r="D14" s="17">
        <f>budget_summary[[#This Row],[Funding Period 1 (FP 1) Proposed Budget]]+budget_summary[[#This Row],[Funding Period 2 (FP 2)
Proposed Budget]]</f>
        <v>0</v>
      </c>
    </row>
    <row r="15" spans="1:4" ht="54" customHeight="1" x14ac:dyDescent="0.2">
      <c r="A15" s="23" t="s">
        <v>122</v>
      </c>
      <c r="B15" s="240">
        <f>B13+B14</f>
        <v>0</v>
      </c>
      <c r="C15" s="240">
        <f>C13+C14</f>
        <v>0</v>
      </c>
      <c r="D15" s="241">
        <f>D13+D14</f>
        <v>0</v>
      </c>
    </row>
    <row r="16" spans="1:4" x14ac:dyDescent="0.2">
      <c r="A16" s="24"/>
      <c r="B16" s="25"/>
      <c r="C16" s="25"/>
      <c r="D16" s="25"/>
    </row>
  </sheetData>
  <phoneticPr fontId="13" type="noConversion"/>
  <pageMargins left="0.7" right="0.7" top="0.75" bottom="0.75" header="0.3" footer="0.3"/>
  <pageSetup scale="73" orientation="portrait" r:id="rId1"/>
  <ignoredErrors>
    <ignoredError sqref="D3:D13 D14:D15 C14:C15 C4 C5:C12" calculatedColumn="1"/>
    <ignoredError sqref="B13" unlockedFormula="1"/>
    <ignoredError sqref="C13" unlockedFormula="1"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1F7ED"/>
    <pageSetUpPr fitToPage="1"/>
  </sheetPr>
  <dimension ref="A1:B13"/>
  <sheetViews>
    <sheetView showGridLines="0" zoomScaleNormal="100" workbookViewId="0">
      <selection activeCell="B10" sqref="B10"/>
    </sheetView>
  </sheetViews>
  <sheetFormatPr defaultColWidth="31.44140625" defaultRowHeight="15.75" x14ac:dyDescent="0.2"/>
  <cols>
    <col min="1" max="1" width="33.21875" style="36" customWidth="1"/>
    <col min="2" max="2" width="77.5546875" style="12" customWidth="1"/>
    <col min="3" max="16384" width="31.44140625" style="12"/>
  </cols>
  <sheetData>
    <row r="1" spans="1:2" ht="25.5" customHeight="1" x14ac:dyDescent="0.3">
      <c r="A1" s="10" t="s">
        <v>123</v>
      </c>
      <c r="B1" s="11"/>
    </row>
    <row r="2" spans="1:2" x14ac:dyDescent="0.2">
      <c r="A2" s="234" t="s">
        <v>106</v>
      </c>
      <c r="B2" s="32" t="s">
        <v>124</v>
      </c>
    </row>
    <row r="3" spans="1:2" x14ac:dyDescent="0.2">
      <c r="A3" s="235" t="s">
        <v>125</v>
      </c>
      <c r="B3" s="33"/>
    </row>
    <row r="4" spans="1:2" x14ac:dyDescent="0.2">
      <c r="A4" s="235" t="s">
        <v>126</v>
      </c>
      <c r="B4" s="34"/>
    </row>
    <row r="5" spans="1:2" x14ac:dyDescent="0.2">
      <c r="A5" s="235" t="s">
        <v>127</v>
      </c>
      <c r="B5" s="34"/>
    </row>
    <row r="6" spans="1:2" x14ac:dyDescent="0.2">
      <c r="A6" s="235" t="s">
        <v>128</v>
      </c>
      <c r="B6" s="35"/>
    </row>
    <row r="7" spans="1:2" x14ac:dyDescent="0.2">
      <c r="A7" s="235" t="s">
        <v>129</v>
      </c>
      <c r="B7" s="34"/>
    </row>
    <row r="8" spans="1:2" x14ac:dyDescent="0.2">
      <c r="A8" s="235" t="s">
        <v>130</v>
      </c>
      <c r="B8" s="35"/>
    </row>
    <row r="9" spans="1:2" x14ac:dyDescent="0.2">
      <c r="A9" s="235" t="s">
        <v>131</v>
      </c>
      <c r="B9" s="34"/>
    </row>
    <row r="10" spans="1:2" x14ac:dyDescent="0.2">
      <c r="A10" s="235" t="s">
        <v>132</v>
      </c>
      <c r="B10" s="34"/>
    </row>
    <row r="11" spans="1:2" x14ac:dyDescent="0.2">
      <c r="A11" s="235" t="s">
        <v>133</v>
      </c>
      <c r="B11" s="34"/>
    </row>
    <row r="12" spans="1:2" x14ac:dyDescent="0.2">
      <c r="A12" s="236" t="s">
        <v>134</v>
      </c>
      <c r="B12" s="37" t="s">
        <v>135</v>
      </c>
    </row>
    <row r="13" spans="1:2" x14ac:dyDescent="0.2">
      <c r="A13" s="235" t="s">
        <v>121</v>
      </c>
      <c r="B13" s="237"/>
    </row>
  </sheetData>
  <sheetProtection formatCells="0" formatColumns="0" formatRows="0"/>
  <pageMargins left="0.7" right="0.7" top="0.75" bottom="0.75" header="0.3" footer="0.3"/>
  <pageSetup scale="55"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pageSetUpPr fitToPage="1"/>
  </sheetPr>
  <dimension ref="A1:Q27"/>
  <sheetViews>
    <sheetView showGridLines="0" zoomScaleNormal="100" workbookViewId="0">
      <selection activeCell="E15" sqref="E15"/>
    </sheetView>
  </sheetViews>
  <sheetFormatPr defaultColWidth="8.88671875" defaultRowHeight="15.75" x14ac:dyDescent="0.2"/>
  <cols>
    <col min="1" max="1" width="20.88671875" style="12" customWidth="1"/>
    <col min="2" max="2" width="16.33203125" style="12" bestFit="1" customWidth="1"/>
    <col min="3" max="6" width="13.88671875" style="12" customWidth="1"/>
    <col min="7" max="7" width="24.88671875" style="12" customWidth="1"/>
    <col min="8" max="11" width="21.88671875" style="12" customWidth="1"/>
    <col min="12" max="12" width="15.109375" style="12" customWidth="1"/>
    <col min="13" max="13" width="19.88671875" style="12" customWidth="1"/>
    <col min="14" max="14" width="14.77734375" style="12" customWidth="1"/>
    <col min="15" max="16" width="14.5546875" style="12" bestFit="1" customWidth="1"/>
    <col min="17" max="17" width="3.33203125" style="12" customWidth="1"/>
    <col min="18" max="16384" width="8.88671875" style="12"/>
  </cols>
  <sheetData>
    <row r="1" spans="1:16" ht="28.5" customHeight="1" x14ac:dyDescent="0.3">
      <c r="A1" s="238" t="s">
        <v>125</v>
      </c>
      <c r="B1" s="38"/>
      <c r="C1" s="38"/>
      <c r="D1" s="38"/>
      <c r="E1" s="38"/>
      <c r="F1" s="38"/>
      <c r="G1" s="38"/>
      <c r="H1" s="38"/>
      <c r="I1" s="38"/>
      <c r="J1" s="38"/>
      <c r="K1" s="38"/>
      <c r="L1" s="38"/>
      <c r="M1" s="38"/>
      <c r="N1" s="38"/>
      <c r="O1" s="38"/>
      <c r="P1" s="38"/>
    </row>
    <row r="2" spans="1:16" s="43" customFormat="1" ht="85.5" x14ac:dyDescent="0.2">
      <c r="A2" s="39" t="s">
        <v>136</v>
      </c>
      <c r="B2" s="39" t="s">
        <v>137</v>
      </c>
      <c r="C2" s="40" t="s">
        <v>138</v>
      </c>
      <c r="D2" s="40" t="s">
        <v>139</v>
      </c>
      <c r="E2" s="40" t="s">
        <v>140</v>
      </c>
      <c r="F2" s="40" t="s">
        <v>141</v>
      </c>
      <c r="G2" s="39" t="s">
        <v>142</v>
      </c>
      <c r="H2" s="39" t="s">
        <v>143</v>
      </c>
      <c r="I2" s="39" t="s">
        <v>144</v>
      </c>
      <c r="J2" s="39" t="s">
        <v>145</v>
      </c>
      <c r="K2" s="39" t="s">
        <v>146</v>
      </c>
      <c r="L2" s="41" t="s">
        <v>147</v>
      </c>
      <c r="M2" s="39" t="s">
        <v>148</v>
      </c>
      <c r="N2" s="41" t="s">
        <v>149</v>
      </c>
      <c r="O2" s="42" t="s">
        <v>150</v>
      </c>
    </row>
    <row r="3" spans="1:16" s="54" customFormat="1" x14ac:dyDescent="0.2">
      <c r="A3" s="44"/>
      <c r="B3" s="45"/>
      <c r="C3" s="46"/>
      <c r="D3" s="46"/>
      <c r="E3" s="46"/>
      <c r="F3" s="46"/>
      <c r="G3" s="47"/>
      <c r="H3" s="48"/>
      <c r="I3" s="49"/>
      <c r="J3" s="50"/>
      <c r="K3" s="50"/>
      <c r="L3"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3" s="50"/>
      <c r="N3"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3" s="53">
        <f>personnel[[#This Row],[FP 1 Total Personnel item costs
(Calculation: G*H*K OR H*I*K)]]+personnel[[#This Row],[FP 2 Total Personnel item costs
(Calculation: G*H*M OR H*I*M)]]</f>
        <v>0</v>
      </c>
    </row>
    <row r="4" spans="1:16" s="54" customFormat="1" x14ac:dyDescent="0.2">
      <c r="A4" s="44"/>
      <c r="B4" s="45"/>
      <c r="C4" s="46"/>
      <c r="D4" s="46"/>
      <c r="E4" s="46"/>
      <c r="F4" s="46"/>
      <c r="G4" s="47"/>
      <c r="H4" s="48"/>
      <c r="I4" s="49"/>
      <c r="J4" s="50"/>
      <c r="K4" s="50"/>
      <c r="L4"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4" s="50"/>
      <c r="N4"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4" s="53">
        <f>personnel[[#This Row],[FP 1 Total Personnel item costs
(Calculation: G*H*K OR H*I*K)]]+personnel[[#This Row],[FP 2 Total Personnel item costs
(Calculation: G*H*M OR H*I*M)]]</f>
        <v>0</v>
      </c>
    </row>
    <row r="5" spans="1:16" s="54" customFormat="1" x14ac:dyDescent="0.2">
      <c r="A5" s="44"/>
      <c r="B5" s="45"/>
      <c r="C5" s="46"/>
      <c r="D5" s="46"/>
      <c r="E5" s="46"/>
      <c r="F5" s="46"/>
      <c r="G5" s="47"/>
      <c r="H5" s="48"/>
      <c r="I5" s="49"/>
      <c r="J5" s="50"/>
      <c r="K5" s="50"/>
      <c r="L5"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5" s="50"/>
      <c r="N5"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5" s="53">
        <f>personnel[[#This Row],[FP 1 Total Personnel item costs
(Calculation: G*H*K OR H*I*K)]]+personnel[[#This Row],[FP 2 Total Personnel item costs
(Calculation: G*H*M OR H*I*M)]]</f>
        <v>0</v>
      </c>
    </row>
    <row r="6" spans="1:16" s="54" customFormat="1" x14ac:dyDescent="0.2">
      <c r="A6" s="44"/>
      <c r="B6" s="45"/>
      <c r="C6" s="46"/>
      <c r="D6" s="46"/>
      <c r="E6" s="46"/>
      <c r="F6" s="46"/>
      <c r="G6" s="47"/>
      <c r="H6" s="48"/>
      <c r="I6" s="49"/>
      <c r="J6" s="50"/>
      <c r="K6" s="50"/>
      <c r="L6"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6" s="50"/>
      <c r="N6"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6" s="53">
        <f>personnel[[#This Row],[FP 1 Total Personnel item costs
(Calculation: G*H*K OR H*I*K)]]+personnel[[#This Row],[FP 2 Total Personnel item costs
(Calculation: G*H*M OR H*I*M)]]</f>
        <v>0</v>
      </c>
    </row>
    <row r="7" spans="1:16" s="54" customFormat="1" x14ac:dyDescent="0.2">
      <c r="A7" s="44"/>
      <c r="B7" s="45"/>
      <c r="C7" s="46"/>
      <c r="D7" s="46"/>
      <c r="E7" s="46"/>
      <c r="F7" s="46"/>
      <c r="G7" s="47"/>
      <c r="H7" s="48"/>
      <c r="I7" s="49"/>
      <c r="J7" s="50"/>
      <c r="K7" s="50"/>
      <c r="L7"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7" s="50"/>
      <c r="N7"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7" s="53">
        <f>personnel[[#This Row],[FP 1 Total Personnel item costs
(Calculation: G*H*K OR H*I*K)]]+personnel[[#This Row],[FP 2 Total Personnel item costs
(Calculation: G*H*M OR H*I*M)]]</f>
        <v>0</v>
      </c>
    </row>
    <row r="8" spans="1:16" s="54" customFormat="1" x14ac:dyDescent="0.2">
      <c r="A8" s="44"/>
      <c r="B8" s="45"/>
      <c r="C8" s="46"/>
      <c r="D8" s="46"/>
      <c r="E8" s="46"/>
      <c r="F8" s="46"/>
      <c r="G8" s="47"/>
      <c r="H8" s="48"/>
      <c r="I8" s="49"/>
      <c r="J8" s="50"/>
      <c r="K8" s="50"/>
      <c r="L8"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8" s="50"/>
      <c r="N8"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8" s="53">
        <f>personnel[[#This Row],[FP 1 Total Personnel item costs
(Calculation: G*H*K OR H*I*K)]]+personnel[[#This Row],[FP 2 Total Personnel item costs
(Calculation: G*H*M OR H*I*M)]]</f>
        <v>0</v>
      </c>
    </row>
    <row r="9" spans="1:16" s="54" customFormat="1" x14ac:dyDescent="0.2">
      <c r="A9" s="44"/>
      <c r="B9" s="45"/>
      <c r="C9" s="46"/>
      <c r="D9" s="46"/>
      <c r="E9" s="46"/>
      <c r="F9" s="46"/>
      <c r="G9" s="47"/>
      <c r="H9" s="48"/>
      <c r="I9" s="49"/>
      <c r="J9" s="50"/>
      <c r="K9" s="50"/>
      <c r="L9"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9" s="50"/>
      <c r="N9"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9" s="53">
        <f>personnel[[#This Row],[FP 1 Total Personnel item costs
(Calculation: G*H*K OR H*I*K)]]+personnel[[#This Row],[FP 2 Total Personnel item costs
(Calculation: G*H*M OR H*I*M)]]</f>
        <v>0</v>
      </c>
    </row>
    <row r="10" spans="1:16" s="54" customFormat="1" x14ac:dyDescent="0.2">
      <c r="A10" s="44"/>
      <c r="B10" s="45"/>
      <c r="C10" s="46"/>
      <c r="D10" s="46"/>
      <c r="E10" s="46"/>
      <c r="F10" s="46"/>
      <c r="G10" s="47"/>
      <c r="H10" s="48"/>
      <c r="I10" s="49"/>
      <c r="J10" s="50"/>
      <c r="K10" s="50"/>
      <c r="L10"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0" s="50"/>
      <c r="N10" s="52">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0" s="53">
        <f>personnel[[#This Row],[FP 1 Total Personnel item costs
(Calculation: G*H*K OR H*I*K)]]+personnel[[#This Row],[FP 2 Total Personnel item costs
(Calculation: G*H*M OR H*I*M)]]</f>
        <v>0</v>
      </c>
    </row>
    <row r="11" spans="1:16" s="54" customFormat="1" x14ac:dyDescent="0.2">
      <c r="A11" s="44"/>
      <c r="B11" s="45"/>
      <c r="C11" s="46"/>
      <c r="D11" s="46"/>
      <c r="E11" s="46"/>
      <c r="F11" s="46"/>
      <c r="G11" s="47"/>
      <c r="H11" s="48"/>
      <c r="I11" s="49"/>
      <c r="J11" s="50"/>
      <c r="K11" s="50"/>
      <c r="L11"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1" s="50"/>
      <c r="N11"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1" s="53">
        <f>personnel[[#This Row],[FP 1 Total Personnel item costs
(Calculation: G*H*K OR H*I*K)]]+personnel[[#This Row],[FP 2 Total Personnel item costs
(Calculation: G*H*M OR H*I*M)]]</f>
        <v>0</v>
      </c>
    </row>
    <row r="12" spans="1:16" s="54" customFormat="1" x14ac:dyDescent="0.2">
      <c r="A12" s="44"/>
      <c r="B12" s="45"/>
      <c r="C12" s="46"/>
      <c r="D12" s="46"/>
      <c r="E12" s="46"/>
      <c r="F12" s="46"/>
      <c r="G12" s="47"/>
      <c r="H12" s="48"/>
      <c r="I12" s="49"/>
      <c r="J12" s="50"/>
      <c r="K12" s="50"/>
      <c r="L12"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2" s="50"/>
      <c r="N12"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2" s="53">
        <f>personnel[[#This Row],[FP 1 Total Personnel item costs
(Calculation: G*H*K OR H*I*K)]]+personnel[[#This Row],[FP 2 Total Personnel item costs
(Calculation: G*H*M OR H*I*M)]]</f>
        <v>0</v>
      </c>
    </row>
    <row r="13" spans="1:16" s="54" customFormat="1" x14ac:dyDescent="0.2">
      <c r="A13" s="44"/>
      <c r="B13" s="45"/>
      <c r="C13" s="46"/>
      <c r="D13" s="46"/>
      <c r="E13" s="46"/>
      <c r="F13" s="46"/>
      <c r="G13" s="47"/>
      <c r="H13" s="48"/>
      <c r="I13" s="49"/>
      <c r="J13" s="50"/>
      <c r="K13" s="50"/>
      <c r="L13"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3" s="50"/>
      <c r="N13"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3" s="53">
        <f>personnel[[#This Row],[FP 1 Total Personnel item costs
(Calculation: G*H*K OR H*I*K)]]+personnel[[#This Row],[FP 2 Total Personnel item costs
(Calculation: G*H*M OR H*I*M)]]</f>
        <v>0</v>
      </c>
    </row>
    <row r="14" spans="1:16" s="54" customFormat="1" x14ac:dyDescent="0.2">
      <c r="A14" s="44"/>
      <c r="B14" s="45"/>
      <c r="C14" s="46"/>
      <c r="D14" s="46"/>
      <c r="E14" s="46"/>
      <c r="F14" s="46"/>
      <c r="G14" s="47"/>
      <c r="H14" s="48"/>
      <c r="I14" s="49"/>
      <c r="J14" s="50"/>
      <c r="K14" s="50"/>
      <c r="L14"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4" s="50"/>
      <c r="N14"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4" s="53">
        <f>personnel[[#This Row],[FP 1 Total Personnel item costs
(Calculation: G*H*K OR H*I*K)]]+personnel[[#This Row],[FP 2 Total Personnel item costs
(Calculation: G*H*M OR H*I*M)]]</f>
        <v>0</v>
      </c>
    </row>
    <row r="15" spans="1:16" s="54" customFormat="1" x14ac:dyDescent="0.2">
      <c r="A15" s="44"/>
      <c r="B15" s="45"/>
      <c r="C15" s="46"/>
      <c r="D15" s="46"/>
      <c r="E15" s="46"/>
      <c r="F15" s="46"/>
      <c r="G15" s="47"/>
      <c r="H15" s="48"/>
      <c r="I15" s="49"/>
      <c r="J15" s="50"/>
      <c r="K15" s="50"/>
      <c r="L15"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5" s="50"/>
      <c r="N15"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5" s="53">
        <f>personnel[[#This Row],[FP 1 Total Personnel item costs
(Calculation: G*H*K OR H*I*K)]]+personnel[[#This Row],[FP 2 Total Personnel item costs
(Calculation: G*H*M OR H*I*M)]]</f>
        <v>0</v>
      </c>
    </row>
    <row r="16" spans="1:16" s="54" customFormat="1" x14ac:dyDescent="0.2">
      <c r="A16" s="44"/>
      <c r="B16" s="45"/>
      <c r="C16" s="46"/>
      <c r="D16" s="46"/>
      <c r="E16" s="46"/>
      <c r="F16" s="46"/>
      <c r="G16" s="47"/>
      <c r="H16" s="48"/>
      <c r="I16" s="49"/>
      <c r="J16" s="50"/>
      <c r="K16" s="50"/>
      <c r="L16"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6" s="50"/>
      <c r="N16"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6" s="53">
        <f>personnel[[#This Row],[FP 1 Total Personnel item costs
(Calculation: G*H*K OR H*I*K)]]+personnel[[#This Row],[FP 2 Total Personnel item costs
(Calculation: G*H*M OR H*I*M)]]</f>
        <v>0</v>
      </c>
    </row>
    <row r="17" spans="1:17" s="54" customFormat="1" x14ac:dyDescent="0.2">
      <c r="A17" s="44"/>
      <c r="B17" s="45"/>
      <c r="C17" s="46"/>
      <c r="D17" s="46"/>
      <c r="E17" s="46"/>
      <c r="F17" s="46"/>
      <c r="G17" s="47"/>
      <c r="H17" s="48"/>
      <c r="I17" s="49"/>
      <c r="J17" s="50"/>
      <c r="K17" s="50"/>
      <c r="L17"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7" s="50"/>
      <c r="N17"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7" s="53">
        <f>personnel[[#This Row],[FP 1 Total Personnel item costs
(Calculation: G*H*K OR H*I*K)]]+personnel[[#This Row],[FP 2 Total Personnel item costs
(Calculation: G*H*M OR H*I*M)]]</f>
        <v>0</v>
      </c>
    </row>
    <row r="18" spans="1:17" s="54" customFormat="1" x14ac:dyDescent="0.2">
      <c r="A18" s="44"/>
      <c r="B18" s="45"/>
      <c r="C18" s="46"/>
      <c r="D18" s="46"/>
      <c r="E18" s="46"/>
      <c r="F18" s="46"/>
      <c r="G18" s="47"/>
      <c r="H18" s="48"/>
      <c r="I18" s="49"/>
      <c r="J18" s="50"/>
      <c r="K18" s="50"/>
      <c r="L18"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8" s="50"/>
      <c r="N18"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8" s="53">
        <f>personnel[[#This Row],[FP 1 Total Personnel item costs
(Calculation: G*H*K OR H*I*K)]]+personnel[[#This Row],[FP 2 Total Personnel item costs
(Calculation: G*H*M OR H*I*M)]]</f>
        <v>0</v>
      </c>
    </row>
    <row r="19" spans="1:17" s="54" customFormat="1" x14ac:dyDescent="0.2">
      <c r="A19" s="44"/>
      <c r="B19" s="45"/>
      <c r="C19" s="46"/>
      <c r="D19" s="46"/>
      <c r="E19" s="46"/>
      <c r="F19" s="46"/>
      <c r="G19" s="47"/>
      <c r="H19" s="48"/>
      <c r="I19" s="49"/>
      <c r="J19" s="50"/>
      <c r="K19" s="50"/>
      <c r="L19"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19" s="50"/>
      <c r="N19"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19" s="53">
        <f>personnel[[#This Row],[FP 1 Total Personnel item costs
(Calculation: G*H*K OR H*I*K)]]+personnel[[#This Row],[FP 2 Total Personnel item costs
(Calculation: G*H*M OR H*I*M)]]</f>
        <v>0</v>
      </c>
    </row>
    <row r="20" spans="1:17" s="54" customFormat="1" x14ac:dyDescent="0.2">
      <c r="A20" s="44"/>
      <c r="B20" s="45"/>
      <c r="C20" s="46"/>
      <c r="D20" s="46"/>
      <c r="E20" s="46"/>
      <c r="F20" s="46"/>
      <c r="G20" s="47"/>
      <c r="H20" s="48"/>
      <c r="I20" s="49"/>
      <c r="J20" s="50"/>
      <c r="K20" s="50"/>
      <c r="L20"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20" s="50"/>
      <c r="N20"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20" s="53">
        <f>personnel[[#This Row],[FP 1 Total Personnel item costs
(Calculation: G*H*K OR H*I*K)]]+personnel[[#This Row],[FP 2 Total Personnel item costs
(Calculation: G*H*M OR H*I*M)]]</f>
        <v>0</v>
      </c>
    </row>
    <row r="21" spans="1:17" s="54" customFormat="1" x14ac:dyDescent="0.2">
      <c r="A21" s="44"/>
      <c r="B21" s="45"/>
      <c r="C21" s="46"/>
      <c r="D21" s="46"/>
      <c r="E21" s="46"/>
      <c r="F21" s="46"/>
      <c r="G21" s="47"/>
      <c r="H21" s="48"/>
      <c r="I21" s="49"/>
      <c r="J21" s="50"/>
      <c r="K21" s="50"/>
      <c r="L21"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7)]]</f>
        <v>0</v>
      </c>
      <c r="M21" s="50"/>
      <c r="N21" s="51">
        <f>((personnel[[#This Row],[Annual salary ($)
(Complete columns G, H, and K if a person is paid a salary OR columns H, I, and K if paid hourly. If applicable, enter the person''s annual salary at 100% FTE.)]]*personnel[[#This Row],[Total FTE (%) on project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O21" s="53">
        <f>personnel[[#This Row],[FP 1 Total Personnel item costs
(Calculation: G*H*K OR H*I*K)]]+personnel[[#This Row],[FP 2 Total Personnel item costs
(Calculation: G*H*M OR H*I*M)]]</f>
        <v>0</v>
      </c>
    </row>
    <row r="22" spans="1:17" s="54" customFormat="1" ht="19.5" thickBot="1" x14ac:dyDescent="0.25">
      <c r="A22" s="55"/>
      <c r="B22" s="55"/>
      <c r="C22" s="55"/>
      <c r="D22" s="55"/>
      <c r="E22" s="55"/>
      <c r="F22" s="55"/>
      <c r="G22" s="55"/>
      <c r="H22" s="55"/>
      <c r="I22" s="55"/>
      <c r="J22" s="55"/>
      <c r="K22" s="56"/>
      <c r="L22" s="57">
        <f>SUBTOTAL(109,L3:L21)</f>
        <v>0</v>
      </c>
      <c r="M22" s="56"/>
      <c r="N22" s="57">
        <f>SUBTOTAL(109,N3:N21)</f>
        <v>0</v>
      </c>
      <c r="O22" s="58">
        <f>SUBTOTAL(109,O3:O21)</f>
        <v>0</v>
      </c>
    </row>
    <row r="23" spans="1:17" s="54" customFormat="1" x14ac:dyDescent="0.2">
      <c r="A23" s="59"/>
      <c r="B23" s="60"/>
      <c r="C23" s="61"/>
      <c r="D23" s="62"/>
      <c r="E23" s="61"/>
      <c r="F23" s="63"/>
      <c r="G23" s="64"/>
      <c r="H23" s="64"/>
      <c r="I23" s="64"/>
      <c r="J23" s="64"/>
      <c r="K23" s="64"/>
      <c r="L23" s="63"/>
      <c r="M23" s="61"/>
      <c r="N23" s="63"/>
      <c r="O23" s="61"/>
      <c r="P23" s="65"/>
    </row>
    <row r="24" spans="1:17" s="54" customFormat="1" x14ac:dyDescent="0.2">
      <c r="A24" s="12"/>
      <c r="B24" s="12"/>
      <c r="C24" s="12"/>
      <c r="D24" s="12"/>
      <c r="E24" s="12"/>
      <c r="F24" s="12"/>
      <c r="G24" s="12"/>
      <c r="H24" s="12"/>
      <c r="I24" s="12"/>
      <c r="J24" s="12"/>
      <c r="K24" s="12"/>
      <c r="L24" s="12"/>
      <c r="M24" s="12"/>
      <c r="N24" s="12"/>
      <c r="O24" s="12"/>
      <c r="P24" s="12"/>
    </row>
    <row r="25" spans="1:17" s="54" customFormat="1" x14ac:dyDescent="0.2">
      <c r="A25" s="12"/>
      <c r="B25" s="12"/>
      <c r="C25" s="12"/>
      <c r="D25" s="12"/>
      <c r="E25" s="12"/>
      <c r="F25" s="12"/>
      <c r="G25" s="12"/>
      <c r="H25" s="12"/>
      <c r="I25" s="12"/>
      <c r="J25" s="12"/>
      <c r="K25" s="12"/>
      <c r="L25" s="12"/>
      <c r="M25" s="12"/>
      <c r="N25" s="12"/>
      <c r="O25" s="12"/>
      <c r="P25" s="12"/>
    </row>
    <row r="26" spans="1:17" x14ac:dyDescent="0.2">
      <c r="H26" s="65"/>
      <c r="Q26" s="65"/>
    </row>
    <row r="27" spans="1:17" x14ac:dyDescent="0.2">
      <c r="H27" s="65"/>
    </row>
  </sheetData>
  <pageMargins left="0.7" right="0.7" top="0.75" bottom="0.75" header="0.3" footer="0.3"/>
  <pageSetup scale="30"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pageSetUpPr fitToPage="1"/>
  </sheetPr>
  <dimension ref="A1:H18"/>
  <sheetViews>
    <sheetView showGridLines="0" zoomScaleNormal="100" workbookViewId="0">
      <selection activeCell="A12" sqref="A12"/>
    </sheetView>
  </sheetViews>
  <sheetFormatPr defaultColWidth="8.88671875" defaultRowHeight="15.75" x14ac:dyDescent="0.2"/>
  <cols>
    <col min="1" max="1" width="16.88671875" style="12" customWidth="1"/>
    <col min="2" max="2" width="15.109375" style="12" bestFit="1" customWidth="1"/>
    <col min="3" max="3" width="14.5546875" style="12" bestFit="1" customWidth="1"/>
    <col min="4" max="4" width="16.109375" style="12" customWidth="1"/>
    <col min="5" max="5" width="15.109375" style="12" bestFit="1" customWidth="1"/>
    <col min="6" max="6" width="14.5546875" style="12" bestFit="1" customWidth="1"/>
    <col min="7" max="8" width="16.33203125" style="12" bestFit="1" customWidth="1"/>
    <col min="9" max="9" width="3.77734375" style="12" customWidth="1"/>
    <col min="10" max="16384" width="8.88671875" style="12"/>
  </cols>
  <sheetData>
    <row r="1" spans="1:8" ht="28.5" customHeight="1" x14ac:dyDescent="0.3">
      <c r="A1" s="210" t="s">
        <v>126</v>
      </c>
      <c r="B1" s="11"/>
      <c r="C1" s="11"/>
      <c r="D1" s="11"/>
      <c r="E1" s="11"/>
      <c r="F1" s="11"/>
      <c r="G1" s="11"/>
      <c r="H1" s="11"/>
    </row>
    <row r="2" spans="1:8" ht="58.5" x14ac:dyDescent="0.2">
      <c r="A2" s="66" t="s">
        <v>151</v>
      </c>
      <c r="B2" s="67" t="s">
        <v>152</v>
      </c>
      <c r="C2" s="66" t="s">
        <v>153</v>
      </c>
      <c r="D2" s="68" t="s">
        <v>154</v>
      </c>
      <c r="E2" s="67" t="s">
        <v>155</v>
      </c>
      <c r="F2" s="66" t="s">
        <v>156</v>
      </c>
      <c r="G2" s="68" t="s">
        <v>157</v>
      </c>
      <c r="H2" s="69" t="s">
        <v>158</v>
      </c>
    </row>
    <row r="3" spans="1:8" x14ac:dyDescent="0.2">
      <c r="A3" s="70">
        <f>'1. Personnel'!B3</f>
        <v>0</v>
      </c>
      <c r="B3" s="71">
        <f>'1. Personnel'!L3</f>
        <v>0</v>
      </c>
      <c r="C3" s="72"/>
      <c r="D3" s="73">
        <f>fringe_benefits[[#This Row],[FP 1 
Base 
(Populates from Personnel Column M)]]*fringe_benefits[[#This Row],[FP 1 
Fringe rate
(Enter the fringe rate in decimal form.)]]</f>
        <v>0</v>
      </c>
      <c r="E3" s="71">
        <f>'1. Personnel'!N3</f>
        <v>0</v>
      </c>
      <c r="F3" s="72"/>
      <c r="G3" s="73">
        <f>fringe_benefits[[#This Row],[FP 2 
Base 
(Populates from Personnel Column O) ]]*fringe_benefits[[#This Row],[FP 2 
Fringe rate 
(Enter the fringe rate in decimal form.)]]</f>
        <v>0</v>
      </c>
      <c r="H3" s="74">
        <f>fringe_benefits[[#This Row],[FP 1 Total
Fringe item costs (Calculation: B*C)]]+fringe_benefits[[#This Row],[FP 2 Total 
Fringe item costs 
(Calculation: E*F)]]</f>
        <v>0</v>
      </c>
    </row>
    <row r="4" spans="1:8" x14ac:dyDescent="0.2">
      <c r="A4" s="70">
        <f>'1. Personnel'!B4</f>
        <v>0</v>
      </c>
      <c r="B4" s="71">
        <f>'1. Personnel'!L4</f>
        <v>0</v>
      </c>
      <c r="C4" s="72"/>
      <c r="D4" s="73">
        <f>fringe_benefits[[#This Row],[FP 1 
Base 
(Populates from Personnel Column M)]]*fringe_benefits[[#This Row],[FP 1 
Fringe rate
(Enter the fringe rate in decimal form.)]]</f>
        <v>0</v>
      </c>
      <c r="E4" s="71">
        <f>'1. Personnel'!N4</f>
        <v>0</v>
      </c>
      <c r="F4" s="72"/>
      <c r="G4" s="73">
        <f>fringe_benefits[[#This Row],[FP 2 
Base 
(Populates from Personnel Column O) ]]*fringe_benefits[[#This Row],[FP 2 
Fringe rate 
(Enter the fringe rate in decimal form.)]]</f>
        <v>0</v>
      </c>
      <c r="H4" s="74">
        <f>fringe_benefits[[#This Row],[FP 1 Total
Fringe item costs (Calculation: B*C)]]+fringe_benefits[[#This Row],[FP 2 Total 
Fringe item costs 
(Calculation: E*F)]]</f>
        <v>0</v>
      </c>
    </row>
    <row r="5" spans="1:8" x14ac:dyDescent="0.2">
      <c r="A5" s="70">
        <f>'1. Personnel'!B5</f>
        <v>0</v>
      </c>
      <c r="B5" s="71">
        <f>'1. Personnel'!L5</f>
        <v>0</v>
      </c>
      <c r="C5" s="72"/>
      <c r="D5" s="73">
        <f>fringe_benefits[[#This Row],[FP 1 
Base 
(Populates from Personnel Column M)]]*fringe_benefits[[#This Row],[FP 1 
Fringe rate
(Enter the fringe rate in decimal form.)]]</f>
        <v>0</v>
      </c>
      <c r="E5" s="71">
        <f>'1. Personnel'!N5</f>
        <v>0</v>
      </c>
      <c r="F5" s="72"/>
      <c r="G5" s="73">
        <f>fringe_benefits[[#This Row],[FP 2 
Base 
(Populates from Personnel Column O) ]]*fringe_benefits[[#This Row],[FP 2 
Fringe rate 
(Enter the fringe rate in decimal form.)]]</f>
        <v>0</v>
      </c>
      <c r="H5" s="74">
        <f>fringe_benefits[[#This Row],[FP 1 Total
Fringe item costs (Calculation: B*C)]]+fringe_benefits[[#This Row],[FP 2 Total 
Fringe item costs 
(Calculation: E*F)]]</f>
        <v>0</v>
      </c>
    </row>
    <row r="6" spans="1:8" x14ac:dyDescent="0.2">
      <c r="A6" s="70">
        <f>'1. Personnel'!B6</f>
        <v>0</v>
      </c>
      <c r="B6" s="71">
        <f>'1. Personnel'!L6</f>
        <v>0</v>
      </c>
      <c r="C6" s="72"/>
      <c r="D6" s="73">
        <f>fringe_benefits[[#This Row],[FP 1 
Base 
(Populates from Personnel Column M)]]*fringe_benefits[[#This Row],[FP 1 
Fringe rate
(Enter the fringe rate in decimal form.)]]</f>
        <v>0</v>
      </c>
      <c r="E6" s="71">
        <f>'1. Personnel'!N6</f>
        <v>0</v>
      </c>
      <c r="F6" s="72"/>
      <c r="G6" s="73">
        <f>fringe_benefits[[#This Row],[FP 2 
Base 
(Populates from Personnel Column O) ]]*fringe_benefits[[#This Row],[FP 2 
Fringe rate 
(Enter the fringe rate in decimal form.)]]</f>
        <v>0</v>
      </c>
      <c r="H6" s="74">
        <f>fringe_benefits[[#This Row],[FP 1 Total
Fringe item costs (Calculation: B*C)]]+fringe_benefits[[#This Row],[FP 2 Total 
Fringe item costs 
(Calculation: E*F)]]</f>
        <v>0</v>
      </c>
    </row>
    <row r="7" spans="1:8" x14ac:dyDescent="0.2">
      <c r="A7" s="70">
        <f>'1. Personnel'!B7</f>
        <v>0</v>
      </c>
      <c r="B7" s="71">
        <f>'1. Personnel'!L7</f>
        <v>0</v>
      </c>
      <c r="C7" s="72"/>
      <c r="D7" s="73">
        <f>fringe_benefits[[#This Row],[FP 1 
Base 
(Populates from Personnel Column M)]]*fringe_benefits[[#This Row],[FP 1 
Fringe rate
(Enter the fringe rate in decimal form.)]]</f>
        <v>0</v>
      </c>
      <c r="E7" s="71">
        <f>'1. Personnel'!N7</f>
        <v>0</v>
      </c>
      <c r="F7" s="72"/>
      <c r="G7" s="73">
        <f>fringe_benefits[[#This Row],[FP 2 
Base 
(Populates from Personnel Column O) ]]*fringe_benefits[[#This Row],[FP 2 
Fringe rate 
(Enter the fringe rate in decimal form.)]]</f>
        <v>0</v>
      </c>
      <c r="H7" s="74">
        <f>fringe_benefits[[#This Row],[FP 1 Total
Fringe item costs (Calculation: B*C)]]+fringe_benefits[[#This Row],[FP 2 Total 
Fringe item costs 
(Calculation: E*F)]]</f>
        <v>0</v>
      </c>
    </row>
    <row r="8" spans="1:8" x14ac:dyDescent="0.2">
      <c r="A8" s="70">
        <f>'1. Personnel'!B8</f>
        <v>0</v>
      </c>
      <c r="B8" s="71">
        <f>'1. Personnel'!L8</f>
        <v>0</v>
      </c>
      <c r="C8" s="72"/>
      <c r="D8" s="73">
        <f>fringe_benefits[[#This Row],[FP 1 
Base 
(Populates from Personnel Column M)]]*fringe_benefits[[#This Row],[FP 1 
Fringe rate
(Enter the fringe rate in decimal form.)]]</f>
        <v>0</v>
      </c>
      <c r="E8" s="71">
        <f>'1. Personnel'!N8</f>
        <v>0</v>
      </c>
      <c r="F8" s="72"/>
      <c r="G8" s="73">
        <f>fringe_benefits[[#This Row],[FP 2 
Base 
(Populates from Personnel Column O) ]]*fringe_benefits[[#This Row],[FP 2 
Fringe rate 
(Enter the fringe rate in decimal form.)]]</f>
        <v>0</v>
      </c>
      <c r="H8" s="74">
        <f>fringe_benefits[[#This Row],[FP 1 Total
Fringe item costs (Calculation: B*C)]]+fringe_benefits[[#This Row],[FP 2 Total 
Fringe item costs 
(Calculation: E*F)]]</f>
        <v>0</v>
      </c>
    </row>
    <row r="9" spans="1:8" x14ac:dyDescent="0.2">
      <c r="A9" s="70">
        <f>'1. Personnel'!B9</f>
        <v>0</v>
      </c>
      <c r="B9" s="71">
        <v>0</v>
      </c>
      <c r="C9" s="72"/>
      <c r="D9" s="73">
        <f>fringe_benefits[[#This Row],[FP 1 
Base 
(Populates from Personnel Column M)]]*fringe_benefits[[#This Row],[FP 1 
Fringe rate
(Enter the fringe rate in decimal form.)]]</f>
        <v>0</v>
      </c>
      <c r="E9" s="71">
        <v>0</v>
      </c>
      <c r="F9" s="72"/>
      <c r="G9" s="73">
        <f>fringe_benefits[[#This Row],[FP 2 
Base 
(Populates from Personnel Column O) ]]*fringe_benefits[[#This Row],[FP 2 
Fringe rate 
(Enter the fringe rate in decimal form.)]]</f>
        <v>0</v>
      </c>
      <c r="H9" s="74">
        <f>fringe_benefits[[#This Row],[FP 1 Total
Fringe item costs (Calculation: B*C)]]+fringe_benefits[[#This Row],[FP 2 Total 
Fringe item costs 
(Calculation: E*F)]]</f>
        <v>0</v>
      </c>
    </row>
    <row r="10" spans="1:8" x14ac:dyDescent="0.2">
      <c r="A10" s="70">
        <f>'1. Personnel'!B10</f>
        <v>0</v>
      </c>
      <c r="B10" s="71">
        <v>0</v>
      </c>
      <c r="C10" s="72"/>
      <c r="D10" s="73">
        <f>fringe_benefits[[#This Row],[FP 1 
Base 
(Populates from Personnel Column M)]]*fringe_benefits[[#This Row],[FP 1 
Fringe rate
(Enter the fringe rate in decimal form.)]]</f>
        <v>0</v>
      </c>
      <c r="E10" s="71">
        <v>0</v>
      </c>
      <c r="F10" s="72"/>
      <c r="G10" s="73">
        <f>fringe_benefits[[#This Row],[FP 2 
Base 
(Populates from Personnel Column O) ]]*fringe_benefits[[#This Row],[FP 2 
Fringe rate 
(Enter the fringe rate in decimal form.)]]</f>
        <v>0</v>
      </c>
      <c r="H10" s="74">
        <f>fringe_benefits[[#This Row],[FP 1 Total
Fringe item costs (Calculation: B*C)]]+fringe_benefits[[#This Row],[FP 2 Total 
Fringe item costs 
(Calculation: E*F)]]</f>
        <v>0</v>
      </c>
    </row>
    <row r="11" spans="1:8" x14ac:dyDescent="0.2">
      <c r="A11" s="70">
        <f>'1. Personnel'!B11</f>
        <v>0</v>
      </c>
      <c r="B11" s="71">
        <v>0</v>
      </c>
      <c r="C11" s="72"/>
      <c r="D11" s="73">
        <f>fringe_benefits[[#This Row],[FP 1 
Base 
(Populates from Personnel Column M)]]*fringe_benefits[[#This Row],[FP 1 
Fringe rate
(Enter the fringe rate in decimal form.)]]</f>
        <v>0</v>
      </c>
      <c r="E11" s="71">
        <v>0</v>
      </c>
      <c r="F11" s="72"/>
      <c r="G11" s="73">
        <f>fringe_benefits[[#This Row],[FP 2 
Base 
(Populates from Personnel Column O) ]]*fringe_benefits[[#This Row],[FP 2 
Fringe rate 
(Enter the fringe rate in decimal form.)]]</f>
        <v>0</v>
      </c>
      <c r="H11" s="74">
        <f>fringe_benefits[[#This Row],[FP 1 Total
Fringe item costs (Calculation: B*C)]]+fringe_benefits[[#This Row],[FP 2 Total 
Fringe item costs 
(Calculation: E*F)]]</f>
        <v>0</v>
      </c>
    </row>
    <row r="12" spans="1:8" x14ac:dyDescent="0.2">
      <c r="A12" s="70">
        <f>'1. Personnel'!B12</f>
        <v>0</v>
      </c>
      <c r="B12" s="71">
        <v>0</v>
      </c>
      <c r="C12" s="72"/>
      <c r="D12" s="73">
        <f>fringe_benefits[[#This Row],[FP 1 
Base 
(Populates from Personnel Column M)]]*fringe_benefits[[#This Row],[FP 1 
Fringe rate
(Enter the fringe rate in decimal form.)]]</f>
        <v>0</v>
      </c>
      <c r="E12" s="71">
        <v>0</v>
      </c>
      <c r="F12" s="72"/>
      <c r="G12" s="73">
        <f>fringe_benefits[[#This Row],[FP 2 
Base 
(Populates from Personnel Column O) ]]*fringe_benefits[[#This Row],[FP 2 
Fringe rate 
(Enter the fringe rate in decimal form.)]]</f>
        <v>0</v>
      </c>
      <c r="H12" s="74">
        <f>fringe_benefits[[#This Row],[FP 1 Total
Fringe item costs (Calculation: B*C)]]+fringe_benefits[[#This Row],[FP 2 Total 
Fringe item costs 
(Calculation: E*F)]]</f>
        <v>0</v>
      </c>
    </row>
    <row r="13" spans="1:8" x14ac:dyDescent="0.2">
      <c r="A13" s="70">
        <f>'1. Personnel'!B13</f>
        <v>0</v>
      </c>
      <c r="B13" s="71">
        <f>'1. Personnel'!L13</f>
        <v>0</v>
      </c>
      <c r="C13" s="72"/>
      <c r="D13" s="73">
        <f>fringe_benefits[[#This Row],[FP 1 
Base 
(Populates from Personnel Column M)]]*fringe_benefits[[#This Row],[FP 1 
Fringe rate
(Enter the fringe rate in decimal form.)]]</f>
        <v>0</v>
      </c>
      <c r="E13" s="71">
        <f>'1. Personnel'!N13</f>
        <v>0</v>
      </c>
      <c r="F13" s="72"/>
      <c r="G13" s="73">
        <f>fringe_benefits[[#This Row],[FP 2 
Base 
(Populates from Personnel Column O) ]]*fringe_benefits[[#This Row],[FP 2 
Fringe rate 
(Enter the fringe rate in decimal form.)]]</f>
        <v>0</v>
      </c>
      <c r="H13" s="74">
        <f>fringe_benefits[[#This Row],[FP 1 Total
Fringe item costs (Calculation: B*C)]]+fringe_benefits[[#This Row],[FP 2 Total 
Fringe item costs 
(Calculation: E*F)]]</f>
        <v>0</v>
      </c>
    </row>
    <row r="14" spans="1:8" x14ac:dyDescent="0.2">
      <c r="A14" s="70">
        <f>'1. Personnel'!B14</f>
        <v>0</v>
      </c>
      <c r="B14" s="71">
        <f>'1. Personnel'!L14</f>
        <v>0</v>
      </c>
      <c r="C14" s="72"/>
      <c r="D14" s="73">
        <f>fringe_benefits[[#This Row],[FP 1 
Base 
(Populates from Personnel Column M)]]*fringe_benefits[[#This Row],[FP 1 
Fringe rate
(Enter the fringe rate in decimal form.)]]</f>
        <v>0</v>
      </c>
      <c r="E14" s="71">
        <f>'1. Personnel'!N14</f>
        <v>0</v>
      </c>
      <c r="F14" s="72"/>
      <c r="G14" s="73">
        <f>fringe_benefits[[#This Row],[FP 2 
Base 
(Populates from Personnel Column O) ]]*fringe_benefits[[#This Row],[FP 2 
Fringe rate 
(Enter the fringe rate in decimal form.)]]</f>
        <v>0</v>
      </c>
      <c r="H14" s="74">
        <f>fringe_benefits[[#This Row],[FP 1 Total
Fringe item costs (Calculation: B*C)]]+fringe_benefits[[#This Row],[FP 2 Total 
Fringe item costs 
(Calculation: E*F)]]</f>
        <v>0</v>
      </c>
    </row>
    <row r="15" spans="1:8" x14ac:dyDescent="0.2">
      <c r="A15" s="70">
        <f>'1. Personnel'!B15</f>
        <v>0</v>
      </c>
      <c r="B15" s="71">
        <f>'1. Personnel'!L15</f>
        <v>0</v>
      </c>
      <c r="C15" s="72"/>
      <c r="D15" s="73">
        <f>fringe_benefits[[#This Row],[FP 1 
Base 
(Populates from Personnel Column M)]]*fringe_benefits[[#This Row],[FP 1 
Fringe rate
(Enter the fringe rate in decimal form.)]]</f>
        <v>0</v>
      </c>
      <c r="E15" s="71">
        <f>'1. Personnel'!N15</f>
        <v>0</v>
      </c>
      <c r="F15" s="72"/>
      <c r="G15" s="73">
        <f>fringe_benefits[[#This Row],[FP 2 
Base 
(Populates from Personnel Column O) ]]*fringe_benefits[[#This Row],[FP 2 
Fringe rate 
(Enter the fringe rate in decimal form.)]]</f>
        <v>0</v>
      </c>
      <c r="H15" s="74">
        <f>fringe_benefits[[#This Row],[FP 1 Total
Fringe item costs (Calculation: B*C)]]+fringe_benefits[[#This Row],[FP 2 Total 
Fringe item costs 
(Calculation: E*F)]]</f>
        <v>0</v>
      </c>
    </row>
    <row r="16" spans="1:8" ht="18.75" x14ac:dyDescent="0.2">
      <c r="A16" s="75"/>
      <c r="B16" s="76"/>
      <c r="C16" s="77"/>
      <c r="D16" s="78">
        <f>SUBTOTAL(109,D3:D15)</f>
        <v>0</v>
      </c>
      <c r="E16" s="78"/>
      <c r="F16" s="78"/>
      <c r="G16" s="78">
        <f>SUBTOTAL(109,G3:G15)</f>
        <v>0</v>
      </c>
      <c r="H16" s="79">
        <f>SUBTOTAL(109,H3:H15)</f>
        <v>0</v>
      </c>
    </row>
    <row r="17" spans="1:8" x14ac:dyDescent="0.2">
      <c r="H17" s="80"/>
    </row>
    <row r="18" spans="1:8" x14ac:dyDescent="0.2">
      <c r="A18" s="81"/>
      <c r="B18" s="61"/>
      <c r="H18" s="80"/>
    </row>
  </sheetData>
  <pageMargins left="0.7" right="0.7" top="0.75" bottom="0.75" header="0.3" footer="0.3"/>
  <pageSetup scale="58" orientation="portrait" r:id="rId1"/>
  <ignoredErrors>
    <ignoredError sqref="H16 D16" calculatedColumn="1"/>
    <ignoredError sqref="B3 E3" unlockedFormula="1"/>
    <ignoredError sqref="A3 A4:A5" unlockedFormula="1" calculatedColumn="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79998168889431442"/>
    <pageSetUpPr fitToPage="1"/>
  </sheetPr>
  <dimension ref="A1:L27"/>
  <sheetViews>
    <sheetView showGridLines="0" zoomScaleNormal="100" workbookViewId="0">
      <selection activeCell="D3" sqref="D3:G19"/>
    </sheetView>
  </sheetViews>
  <sheetFormatPr defaultColWidth="8.88671875" defaultRowHeight="15.75" x14ac:dyDescent="0.2"/>
  <cols>
    <col min="1" max="1" width="20.44140625" style="12" customWidth="1"/>
    <col min="2" max="2" width="30.21875" style="12" customWidth="1"/>
    <col min="3" max="3" width="21.33203125" style="12" customWidth="1"/>
    <col min="4" max="4" width="11" style="12" customWidth="1"/>
    <col min="5" max="5" width="15.109375" style="12" customWidth="1"/>
    <col min="6" max="6" width="42.6640625" style="12" customWidth="1"/>
    <col min="7" max="7" width="29.109375" style="12" customWidth="1"/>
    <col min="8" max="8" width="14.5546875" style="12" bestFit="1" customWidth="1"/>
    <col min="9" max="9" width="14.21875" style="12" customWidth="1"/>
    <col min="10" max="10" width="11.5546875" style="12" customWidth="1"/>
    <col min="11" max="11" width="13.33203125" style="12" bestFit="1" customWidth="1"/>
    <col min="12" max="12" width="14.5546875" style="12" bestFit="1" customWidth="1"/>
    <col min="13" max="13" width="4.6640625" style="12" customWidth="1"/>
    <col min="14" max="16384" width="8.88671875" style="12"/>
  </cols>
  <sheetData>
    <row r="1" spans="1:12" ht="26.25" customHeight="1" x14ac:dyDescent="0.3">
      <c r="A1" s="238" t="s">
        <v>127</v>
      </c>
      <c r="B1" s="38"/>
      <c r="C1" s="38"/>
      <c r="D1" s="38"/>
      <c r="E1" s="38"/>
      <c r="F1" s="38"/>
      <c r="G1" s="38"/>
      <c r="H1" s="38"/>
      <c r="I1" s="38"/>
      <c r="J1" s="38"/>
      <c r="K1" s="38"/>
      <c r="L1" s="38"/>
    </row>
    <row r="2" spans="1:12" ht="87.75" x14ac:dyDescent="0.2">
      <c r="A2" s="66" t="s">
        <v>159</v>
      </c>
      <c r="B2" s="66" t="s">
        <v>160</v>
      </c>
      <c r="C2" s="84" t="s">
        <v>161</v>
      </c>
      <c r="D2" s="66" t="s">
        <v>162</v>
      </c>
      <c r="E2" s="66" t="s">
        <v>163</v>
      </c>
      <c r="F2" s="66" t="s">
        <v>164</v>
      </c>
      <c r="G2" s="66" t="s">
        <v>165</v>
      </c>
      <c r="H2" s="85" t="s">
        <v>166</v>
      </c>
      <c r="I2" s="66" t="s">
        <v>167</v>
      </c>
      <c r="J2" s="66" t="s">
        <v>168</v>
      </c>
      <c r="K2" s="85" t="s">
        <v>169</v>
      </c>
      <c r="L2" s="69" t="s">
        <v>170</v>
      </c>
    </row>
    <row r="3" spans="1:12" x14ac:dyDescent="0.2">
      <c r="A3" s="49"/>
      <c r="B3" s="44"/>
      <c r="C3" s="44"/>
      <c r="D3" s="86"/>
      <c r="E3" s="87"/>
      <c r="F3" s="87"/>
      <c r="G3" s="87"/>
      <c r="H3" s="51">
        <f>D3*F3*G3</f>
        <v>0</v>
      </c>
      <c r="I3" s="87">
        <v>500</v>
      </c>
      <c r="J3" s="87">
        <v>4</v>
      </c>
      <c r="K3" s="51">
        <f>D3*I3*J3</f>
        <v>0</v>
      </c>
      <c r="L3" s="88">
        <f>travel[[#This Row],[FP 1 Total 
Travel item costs 
(Calculation: D*F*G)]]+travel[[#This Row],[FP 2 Total Travel item costs 
(Calculation: (D*I*J)]]</f>
        <v>0</v>
      </c>
    </row>
    <row r="4" spans="1:12" x14ac:dyDescent="0.2">
      <c r="A4" s="49"/>
      <c r="B4" s="44"/>
      <c r="C4" s="44"/>
      <c r="D4" s="86"/>
      <c r="E4" s="87"/>
      <c r="F4" s="87"/>
      <c r="G4" s="87"/>
      <c r="H4" s="51">
        <f>D4*F4*G4</f>
        <v>0</v>
      </c>
      <c r="I4" s="87"/>
      <c r="J4" s="87"/>
      <c r="K4" s="51">
        <f t="shared" ref="K4:K26" si="0">D4*I4*J4</f>
        <v>0</v>
      </c>
      <c r="L4" s="88">
        <f>travel[[#This Row],[FP 1 Total 
Travel item costs 
(Calculation: D*F*G)]]+travel[[#This Row],[FP 2 Total Travel item costs 
(Calculation: (D*I*J)]]</f>
        <v>0</v>
      </c>
    </row>
    <row r="5" spans="1:12" x14ac:dyDescent="0.2">
      <c r="A5" s="49"/>
      <c r="B5" s="44"/>
      <c r="C5" s="44"/>
      <c r="D5" s="86"/>
      <c r="E5" s="87"/>
      <c r="F5" s="87"/>
      <c r="G5" s="87"/>
      <c r="H5" s="51">
        <f>D5*F5*G5</f>
        <v>0</v>
      </c>
      <c r="I5" s="87"/>
      <c r="J5" s="87"/>
      <c r="K5" s="51">
        <f t="shared" si="0"/>
        <v>0</v>
      </c>
      <c r="L5" s="88">
        <f>travel[[#This Row],[FP 1 Total 
Travel item costs 
(Calculation: D*F*G)]]+travel[[#This Row],[FP 2 Total Travel item costs 
(Calculation: (D*I*J)]]</f>
        <v>0</v>
      </c>
    </row>
    <row r="6" spans="1:12" x14ac:dyDescent="0.2">
      <c r="A6" s="49"/>
      <c r="B6" s="44"/>
      <c r="C6" s="44"/>
      <c r="D6" s="86"/>
      <c r="E6" s="87"/>
      <c r="F6" s="87"/>
      <c r="G6" s="87"/>
      <c r="H6" s="51">
        <f t="shared" ref="H6:H21" si="1">D6*F6*G6</f>
        <v>0</v>
      </c>
      <c r="I6" s="87"/>
      <c r="J6" s="87"/>
      <c r="K6" s="51">
        <f t="shared" si="0"/>
        <v>0</v>
      </c>
      <c r="L6" s="88">
        <f>travel[[#This Row],[FP 1 Total 
Travel item costs 
(Calculation: D*F*G)]]+travel[[#This Row],[FP 2 Total Travel item costs 
(Calculation: (D*I*J)]]</f>
        <v>0</v>
      </c>
    </row>
    <row r="7" spans="1:12" x14ac:dyDescent="0.2">
      <c r="A7" s="49"/>
      <c r="B7" s="44"/>
      <c r="C7" s="44"/>
      <c r="D7" s="86"/>
      <c r="E7" s="87"/>
      <c r="F7" s="87"/>
      <c r="G7" s="87"/>
      <c r="H7" s="51">
        <f t="shared" si="1"/>
        <v>0</v>
      </c>
      <c r="I7" s="87"/>
      <c r="J7" s="87"/>
      <c r="K7" s="51">
        <f t="shared" si="0"/>
        <v>0</v>
      </c>
      <c r="L7" s="88">
        <f>travel[[#This Row],[FP 1 Total 
Travel item costs 
(Calculation: D*F*G)]]+travel[[#This Row],[FP 2 Total Travel item costs 
(Calculation: (D*I*J)]]</f>
        <v>0</v>
      </c>
    </row>
    <row r="8" spans="1:12" x14ac:dyDescent="0.2">
      <c r="A8" s="49"/>
      <c r="B8" s="44"/>
      <c r="C8" s="44"/>
      <c r="D8" s="86"/>
      <c r="E8" s="87"/>
      <c r="F8" s="87"/>
      <c r="G8" s="87"/>
      <c r="H8" s="51">
        <f t="shared" si="1"/>
        <v>0</v>
      </c>
      <c r="I8" s="87"/>
      <c r="J8" s="87"/>
      <c r="K8" s="51">
        <f t="shared" si="0"/>
        <v>0</v>
      </c>
      <c r="L8" s="88">
        <f>travel[[#This Row],[FP 1 Total 
Travel item costs 
(Calculation: D*F*G)]]+travel[[#This Row],[FP 2 Total Travel item costs 
(Calculation: (D*I*J)]]</f>
        <v>0</v>
      </c>
    </row>
    <row r="9" spans="1:12" x14ac:dyDescent="0.2">
      <c r="A9" s="49"/>
      <c r="B9" s="44"/>
      <c r="C9" s="44"/>
      <c r="D9" s="86"/>
      <c r="E9" s="87"/>
      <c r="F9" s="87"/>
      <c r="G9" s="87"/>
      <c r="H9" s="51">
        <f t="shared" si="1"/>
        <v>0</v>
      </c>
      <c r="I9" s="87"/>
      <c r="J9" s="87"/>
      <c r="K9" s="51">
        <f t="shared" si="0"/>
        <v>0</v>
      </c>
      <c r="L9" s="88">
        <f>travel[[#This Row],[FP 1 Total 
Travel item costs 
(Calculation: D*F*G)]]+travel[[#This Row],[FP 2 Total Travel item costs 
(Calculation: (D*I*J)]]</f>
        <v>0</v>
      </c>
    </row>
    <row r="10" spans="1:12" x14ac:dyDescent="0.2">
      <c r="A10" s="49"/>
      <c r="B10" s="44"/>
      <c r="C10" s="44"/>
      <c r="D10" s="86"/>
      <c r="E10" s="87"/>
      <c r="F10" s="87"/>
      <c r="G10" s="87"/>
      <c r="H10" s="51">
        <f t="shared" si="1"/>
        <v>0</v>
      </c>
      <c r="I10" s="87"/>
      <c r="J10" s="87"/>
      <c r="K10" s="51">
        <f t="shared" si="0"/>
        <v>0</v>
      </c>
      <c r="L10" s="88">
        <f>travel[[#This Row],[FP 1 Total 
Travel item costs 
(Calculation: D*F*G)]]+travel[[#This Row],[FP 2 Total Travel item costs 
(Calculation: (D*I*J)]]</f>
        <v>0</v>
      </c>
    </row>
    <row r="11" spans="1:12" x14ac:dyDescent="0.2">
      <c r="A11" s="49"/>
      <c r="B11" s="44"/>
      <c r="C11" s="44"/>
      <c r="D11" s="86"/>
      <c r="E11" s="87"/>
      <c r="F11" s="87"/>
      <c r="G11" s="87"/>
      <c r="H11" s="51">
        <f t="shared" si="1"/>
        <v>0</v>
      </c>
      <c r="I11" s="87"/>
      <c r="J11" s="87"/>
      <c r="K11" s="51">
        <f t="shared" si="0"/>
        <v>0</v>
      </c>
      <c r="L11" s="88">
        <f>travel[[#This Row],[FP 1 Total 
Travel item costs 
(Calculation: D*F*G)]]+travel[[#This Row],[FP 2 Total Travel item costs 
(Calculation: (D*I*J)]]</f>
        <v>0</v>
      </c>
    </row>
    <row r="12" spans="1:12" x14ac:dyDescent="0.2">
      <c r="A12" s="49"/>
      <c r="B12" s="44"/>
      <c r="C12" s="44"/>
      <c r="D12" s="86"/>
      <c r="E12" s="87"/>
      <c r="F12" s="87"/>
      <c r="G12" s="87"/>
      <c r="H12" s="51">
        <f t="shared" si="1"/>
        <v>0</v>
      </c>
      <c r="I12" s="87"/>
      <c r="J12" s="87"/>
      <c r="K12" s="51">
        <f t="shared" si="0"/>
        <v>0</v>
      </c>
      <c r="L12" s="88">
        <f>travel[[#This Row],[FP 1 Total 
Travel item costs 
(Calculation: D*F*G)]]+travel[[#This Row],[FP 2 Total Travel item costs 
(Calculation: (D*I*J)]]</f>
        <v>0</v>
      </c>
    </row>
    <row r="13" spans="1:12" x14ac:dyDescent="0.2">
      <c r="A13" s="49"/>
      <c r="B13" s="44"/>
      <c r="C13" s="44"/>
      <c r="D13" s="86"/>
      <c r="E13" s="87"/>
      <c r="F13" s="87"/>
      <c r="G13" s="87"/>
      <c r="H13" s="51">
        <f t="shared" si="1"/>
        <v>0</v>
      </c>
      <c r="I13" s="87"/>
      <c r="J13" s="87"/>
      <c r="K13" s="51">
        <f t="shared" si="0"/>
        <v>0</v>
      </c>
      <c r="L13" s="88">
        <f>travel[[#This Row],[FP 1 Total 
Travel item costs 
(Calculation: D*F*G)]]+travel[[#This Row],[FP 2 Total Travel item costs 
(Calculation: (D*I*J)]]</f>
        <v>0</v>
      </c>
    </row>
    <row r="14" spans="1:12" x14ac:dyDescent="0.2">
      <c r="A14" s="49"/>
      <c r="B14" s="44"/>
      <c r="C14" s="44"/>
      <c r="D14" s="86"/>
      <c r="E14" s="87"/>
      <c r="F14" s="87"/>
      <c r="G14" s="87"/>
      <c r="H14" s="51">
        <f t="shared" si="1"/>
        <v>0</v>
      </c>
      <c r="I14" s="87"/>
      <c r="J14" s="87"/>
      <c r="K14" s="51">
        <f t="shared" si="0"/>
        <v>0</v>
      </c>
      <c r="L14" s="88">
        <f>travel[[#This Row],[FP 1 Total 
Travel item costs 
(Calculation: D*F*G)]]+travel[[#This Row],[FP 2 Total Travel item costs 
(Calculation: (D*I*J)]]</f>
        <v>0</v>
      </c>
    </row>
    <row r="15" spans="1:12" x14ac:dyDescent="0.2">
      <c r="A15" s="49"/>
      <c r="B15" s="44"/>
      <c r="C15" s="44"/>
      <c r="D15" s="86"/>
      <c r="E15" s="87"/>
      <c r="F15" s="87"/>
      <c r="G15" s="87"/>
      <c r="H15" s="51">
        <f t="shared" si="1"/>
        <v>0</v>
      </c>
      <c r="I15" s="87"/>
      <c r="J15" s="87"/>
      <c r="K15" s="51">
        <f t="shared" si="0"/>
        <v>0</v>
      </c>
      <c r="L15" s="88">
        <f>travel[[#This Row],[FP 1 Total 
Travel item costs 
(Calculation: D*F*G)]]+travel[[#This Row],[FP 2 Total Travel item costs 
(Calculation: (D*I*J)]]</f>
        <v>0</v>
      </c>
    </row>
    <row r="16" spans="1:12" x14ac:dyDescent="0.2">
      <c r="A16" s="49"/>
      <c r="B16" s="44"/>
      <c r="C16" s="44"/>
      <c r="D16" s="86"/>
      <c r="E16" s="87"/>
      <c r="F16" s="87"/>
      <c r="G16" s="87"/>
      <c r="H16" s="51">
        <f t="shared" si="1"/>
        <v>0</v>
      </c>
      <c r="I16" s="87"/>
      <c r="J16" s="87"/>
      <c r="K16" s="51">
        <f t="shared" si="0"/>
        <v>0</v>
      </c>
      <c r="L16" s="88">
        <f>travel[[#This Row],[FP 1 Total 
Travel item costs 
(Calculation: D*F*G)]]+travel[[#This Row],[FP 2 Total Travel item costs 
(Calculation: (D*I*J)]]</f>
        <v>0</v>
      </c>
    </row>
    <row r="17" spans="1:12" x14ac:dyDescent="0.2">
      <c r="A17" s="49"/>
      <c r="B17" s="44"/>
      <c r="C17" s="44"/>
      <c r="D17" s="86"/>
      <c r="E17" s="87"/>
      <c r="F17" s="87"/>
      <c r="G17" s="87"/>
      <c r="H17" s="51">
        <f t="shared" si="1"/>
        <v>0</v>
      </c>
      <c r="I17" s="87">
        <v>500</v>
      </c>
      <c r="J17" s="87">
        <v>7</v>
      </c>
      <c r="K17" s="51">
        <f t="shared" si="0"/>
        <v>0</v>
      </c>
      <c r="L17" s="88">
        <f>travel[[#This Row],[FP 1 Total 
Travel item costs 
(Calculation: D*F*G)]]+travel[[#This Row],[FP 2 Total Travel item costs 
(Calculation: (D*I*J)]]</f>
        <v>0</v>
      </c>
    </row>
    <row r="18" spans="1:12" x14ac:dyDescent="0.2">
      <c r="A18" s="49"/>
      <c r="B18" s="44"/>
      <c r="C18" s="44"/>
      <c r="D18" s="86"/>
      <c r="E18" s="87"/>
      <c r="F18" s="87"/>
      <c r="G18" s="87"/>
      <c r="H18" s="51">
        <f t="shared" si="1"/>
        <v>0</v>
      </c>
      <c r="I18" s="87"/>
      <c r="J18" s="87"/>
      <c r="K18" s="51">
        <f t="shared" si="0"/>
        <v>0</v>
      </c>
      <c r="L18" s="88">
        <f>travel[[#This Row],[FP 1 Total 
Travel item costs 
(Calculation: D*F*G)]]+travel[[#This Row],[FP 2 Total Travel item costs 
(Calculation: (D*I*J)]]</f>
        <v>0</v>
      </c>
    </row>
    <row r="19" spans="1:12" x14ac:dyDescent="0.2">
      <c r="A19" s="49"/>
      <c r="B19" s="44"/>
      <c r="C19" s="44"/>
      <c r="D19" s="86"/>
      <c r="E19" s="87"/>
      <c r="F19" s="87"/>
      <c r="G19" s="87"/>
      <c r="H19" s="51">
        <f t="shared" si="1"/>
        <v>0</v>
      </c>
      <c r="I19" s="87"/>
      <c r="J19" s="87"/>
      <c r="K19" s="51">
        <f t="shared" si="0"/>
        <v>0</v>
      </c>
      <c r="L19" s="88">
        <f>travel[[#This Row],[FP 1 Total 
Travel item costs 
(Calculation: D*F*G)]]+travel[[#This Row],[FP 2 Total Travel item costs 
(Calculation: (D*I*J)]]</f>
        <v>0</v>
      </c>
    </row>
    <row r="20" spans="1:12" x14ac:dyDescent="0.2">
      <c r="A20" s="49"/>
      <c r="B20" s="44"/>
      <c r="C20" s="44"/>
      <c r="D20" s="86"/>
      <c r="E20" s="87"/>
      <c r="F20" s="87"/>
      <c r="G20" s="87"/>
      <c r="H20" s="51">
        <f t="shared" si="1"/>
        <v>0</v>
      </c>
      <c r="I20" s="87"/>
      <c r="J20" s="87"/>
      <c r="K20" s="51">
        <f t="shared" si="0"/>
        <v>0</v>
      </c>
      <c r="L20" s="88">
        <f>travel[[#This Row],[FP 1 Total 
Travel item costs 
(Calculation: D*F*G)]]+travel[[#This Row],[FP 2 Total Travel item costs 
(Calculation: (D*I*J)]]</f>
        <v>0</v>
      </c>
    </row>
    <row r="21" spans="1:12" x14ac:dyDescent="0.2">
      <c r="A21" s="49"/>
      <c r="B21" s="44"/>
      <c r="C21" s="44"/>
      <c r="D21" s="86"/>
      <c r="E21" s="87"/>
      <c r="F21" s="87"/>
      <c r="G21" s="87"/>
      <c r="H21" s="51">
        <f t="shared" si="1"/>
        <v>0</v>
      </c>
      <c r="I21" s="87"/>
      <c r="J21" s="87"/>
      <c r="K21" s="51">
        <f t="shared" si="0"/>
        <v>0</v>
      </c>
      <c r="L21" s="88">
        <f>travel[[#This Row],[FP 1 Total 
Travel item costs 
(Calculation: D*F*G)]]+travel[[#This Row],[FP 2 Total Travel item costs 
(Calculation: (D*I*J)]]</f>
        <v>0</v>
      </c>
    </row>
    <row r="22" spans="1:12" x14ac:dyDescent="0.2">
      <c r="A22" s="49"/>
      <c r="B22" s="44"/>
      <c r="C22" s="44"/>
      <c r="D22" s="86"/>
      <c r="E22" s="87"/>
      <c r="F22" s="87"/>
      <c r="G22" s="87"/>
      <c r="H22" s="51">
        <f>D22*F22*G22</f>
        <v>0</v>
      </c>
      <c r="I22" s="87"/>
      <c r="J22" s="87"/>
      <c r="K22" s="51">
        <f t="shared" si="0"/>
        <v>0</v>
      </c>
      <c r="L22" s="88">
        <f>travel[[#This Row],[FP 1 Total 
Travel item costs 
(Calculation: D*F*G)]]+travel[[#This Row],[FP 2 Total Travel item costs 
(Calculation: (D*I*J)]]</f>
        <v>0</v>
      </c>
    </row>
    <row r="23" spans="1:12" x14ac:dyDescent="0.2">
      <c r="A23" s="49"/>
      <c r="B23" s="44"/>
      <c r="C23" s="44"/>
      <c r="D23" s="86"/>
      <c r="E23" s="87"/>
      <c r="F23" s="87"/>
      <c r="G23" s="87"/>
      <c r="H23" s="51">
        <f>D23*F23*G23</f>
        <v>0</v>
      </c>
      <c r="I23" s="87"/>
      <c r="J23" s="87"/>
      <c r="K23" s="51">
        <f t="shared" si="0"/>
        <v>0</v>
      </c>
      <c r="L23" s="88">
        <f>travel[[#This Row],[FP 1 Total 
Travel item costs 
(Calculation: D*F*G)]]+travel[[#This Row],[FP 2 Total Travel item costs 
(Calculation: (D*I*J)]]</f>
        <v>0</v>
      </c>
    </row>
    <row r="24" spans="1:12" x14ac:dyDescent="0.2">
      <c r="A24" s="49"/>
      <c r="B24" s="44"/>
      <c r="C24" s="44"/>
      <c r="D24" s="86"/>
      <c r="E24" s="87"/>
      <c r="F24" s="87"/>
      <c r="G24" s="87"/>
      <c r="H24" s="51">
        <f>D24*F24*G24</f>
        <v>0</v>
      </c>
      <c r="I24" s="87"/>
      <c r="J24" s="87"/>
      <c r="K24" s="51">
        <f t="shared" si="0"/>
        <v>0</v>
      </c>
      <c r="L24" s="88">
        <f>travel[[#This Row],[FP 1 Total 
Travel item costs 
(Calculation: D*F*G)]]+travel[[#This Row],[FP 2 Total Travel item costs 
(Calculation: (D*I*J)]]</f>
        <v>0</v>
      </c>
    </row>
    <row r="25" spans="1:12" x14ac:dyDescent="0.2">
      <c r="A25" s="49"/>
      <c r="B25" s="44"/>
      <c r="C25" s="44"/>
      <c r="D25" s="86"/>
      <c r="E25" s="87"/>
      <c r="F25" s="87"/>
      <c r="G25" s="87"/>
      <c r="H25" s="51">
        <f>D25*F25*G25</f>
        <v>0</v>
      </c>
      <c r="I25" s="87"/>
      <c r="J25" s="87"/>
      <c r="K25" s="51">
        <f t="shared" si="0"/>
        <v>0</v>
      </c>
      <c r="L25" s="88">
        <f>travel[[#This Row],[FP 1 Total 
Travel item costs 
(Calculation: D*F*G)]]+travel[[#This Row],[FP 2 Total Travel item costs 
(Calculation: (D*I*J)]]</f>
        <v>0</v>
      </c>
    </row>
    <row r="26" spans="1:12" x14ac:dyDescent="0.2">
      <c r="A26" s="49"/>
      <c r="B26" s="44"/>
      <c r="C26" s="44"/>
      <c r="D26" s="86"/>
      <c r="E26" s="87"/>
      <c r="F26" s="87"/>
      <c r="G26" s="87"/>
      <c r="H26" s="51">
        <f>D26*F26*G26</f>
        <v>0</v>
      </c>
      <c r="I26" s="87"/>
      <c r="J26" s="87"/>
      <c r="K26" s="51">
        <f t="shared" si="0"/>
        <v>0</v>
      </c>
      <c r="L26" s="88">
        <f>travel[[#This Row],[FP 1 Total 
Travel item costs 
(Calculation: D*F*G)]]+travel[[#This Row],[FP 2 Total Travel item costs 
(Calculation: (D*I*J)]]</f>
        <v>0</v>
      </c>
    </row>
    <row r="27" spans="1:12" ht="18.75" x14ac:dyDescent="0.2">
      <c r="A27" s="89"/>
      <c r="B27" s="90"/>
      <c r="C27" s="90"/>
      <c r="D27" s="91"/>
      <c r="E27" s="91"/>
      <c r="F27" s="91"/>
      <c r="G27" s="56"/>
      <c r="H27" s="92">
        <f>SUBTOTAL(109,H3:H26)</f>
        <v>0</v>
      </c>
      <c r="I27" s="91"/>
      <c r="J27" s="56"/>
      <c r="K27" s="92">
        <f>SUBTOTAL(109,K3:K26)</f>
        <v>0</v>
      </c>
      <c r="L27" s="93">
        <f>SUBTOTAL(109,L3:L26)</f>
        <v>0</v>
      </c>
    </row>
  </sheetData>
  <pageMargins left="0.7" right="0.7" top="0.75" bottom="0.75" header="0.3" footer="0.3"/>
  <pageSetup scale="34" orientation="portrait" r:id="rId1"/>
  <ignoredErrors>
    <ignoredError sqref="K27:L27" calculatedColumn="1"/>
  </ignoredError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Title="Please select" xr:uid="{00000000-0002-0000-0500-000000000000}">
          <x14:formula1>
            <xm:f>Dropdowns!$D$2:$D$11</xm:f>
          </x14:formula1>
          <xm:sqref>B27:C27</xm:sqref>
        </x14:dataValidation>
        <x14:dataValidation type="list" allowBlank="1" showInputMessage="1" showErrorMessage="1" prompt="Select" xr:uid="{00000000-0002-0000-0500-000001000000}">
          <x14:formula1>
            <xm:f>Dropdowns!$E$2:$E$11</xm:f>
          </x14:formula1>
          <xm:sqref>A3:A26</xm:sqref>
        </x14:dataValidation>
        <x14:dataValidation type="list" allowBlank="1" showInputMessage="1" showErrorMessage="1" xr:uid="{00000000-0002-0000-0500-000002000000}">
          <x14:formula1>
            <xm:f>Dropdowns!$C$2:$C$12</xm:f>
          </x14:formula1>
          <xm:sqref>C3:C26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79998168889431442"/>
    <pageSetUpPr autoPageBreaks="0" fitToPage="1"/>
  </sheetPr>
  <dimension ref="A1:I12"/>
  <sheetViews>
    <sheetView showGridLines="0" zoomScale="97" zoomScaleNormal="100" workbookViewId="0">
      <selection activeCell="A2" sqref="A2:H12"/>
    </sheetView>
  </sheetViews>
  <sheetFormatPr defaultColWidth="11.6640625" defaultRowHeight="15" x14ac:dyDescent="0.2"/>
  <cols>
    <col min="1" max="1" width="26.77734375" style="95" bestFit="1" customWidth="1"/>
    <col min="2" max="2" width="20.77734375" style="95" bestFit="1" customWidth="1"/>
    <col min="3" max="3" width="13.33203125" style="95" customWidth="1"/>
    <col min="4" max="4" width="18.44140625" style="95" customWidth="1"/>
    <col min="5" max="5" width="14.33203125" style="95" bestFit="1" customWidth="1"/>
    <col min="6" max="6" width="17.5546875" style="95" customWidth="1"/>
    <col min="7" max="7" width="19.77734375" style="95" bestFit="1" customWidth="1"/>
    <col min="8" max="8" width="19.5546875" style="95" bestFit="1" customWidth="1"/>
    <col min="9" max="9" width="4.77734375" style="95" customWidth="1"/>
    <col min="10" max="16384" width="11.6640625" style="95"/>
  </cols>
  <sheetData>
    <row r="1" spans="1:9" ht="30.75" customHeight="1" x14ac:dyDescent="0.2">
      <c r="A1" s="238" t="s">
        <v>128</v>
      </c>
      <c r="B1" s="94"/>
      <c r="C1" s="94"/>
      <c r="D1" s="94"/>
      <c r="E1" s="94"/>
      <c r="F1" s="94"/>
      <c r="G1" s="94"/>
      <c r="H1" s="94"/>
    </row>
    <row r="2" spans="1:9" ht="60.75" x14ac:dyDescent="0.2">
      <c r="A2" s="66" t="s">
        <v>171</v>
      </c>
      <c r="B2" s="84" t="s">
        <v>172</v>
      </c>
      <c r="C2" s="66" t="s">
        <v>162</v>
      </c>
      <c r="D2" s="66" t="s">
        <v>173</v>
      </c>
      <c r="E2" s="85" t="s">
        <v>174</v>
      </c>
      <c r="F2" s="66" t="s">
        <v>175</v>
      </c>
      <c r="G2" s="85" t="s">
        <v>176</v>
      </c>
      <c r="H2" s="69" t="s">
        <v>177</v>
      </c>
    </row>
    <row r="3" spans="1:9" ht="41.45" customHeight="1" x14ac:dyDescent="0.2">
      <c r="A3" s="44"/>
      <c r="B3" s="44"/>
      <c r="C3" s="96"/>
      <c r="D3" s="97"/>
      <c r="E3" s="98"/>
      <c r="F3" s="97"/>
      <c r="G3" s="98"/>
      <c r="H3" s="99"/>
      <c r="I3" s="100"/>
    </row>
    <row r="4" spans="1:9" ht="15.75" x14ac:dyDescent="0.2">
      <c r="A4" s="87"/>
      <c r="B4" s="44"/>
      <c r="C4" s="87"/>
      <c r="D4" s="87"/>
      <c r="E4" s="101">
        <f>equipment[[#This Row],[Cost per item]]*equipment[[#This Row],[FP 1 
Quantity 
(Number of items in FP 1)]]</f>
        <v>0</v>
      </c>
      <c r="F4" s="87"/>
      <c r="G4" s="101">
        <f>equipment[[#This Row],[Cost per item]]*equipment[[#This Row],[FP 2 
Quantity
(Number of items in FP 2)]]</f>
        <v>0</v>
      </c>
      <c r="H4" s="102">
        <f>equipment[[#This Row],[FP1 Total
Equipment item costs
(Calculation: (C*D)]]+equipment[[#This Row],[FP2 Total
Equipment item costs (Calculation: C*F)]]</f>
        <v>0</v>
      </c>
      <c r="I4" s="100"/>
    </row>
    <row r="5" spans="1:9" ht="15.75" x14ac:dyDescent="0.2">
      <c r="A5" s="87"/>
      <c r="B5" s="44"/>
      <c r="C5" s="87"/>
      <c r="D5" s="87"/>
      <c r="E5" s="101">
        <f>equipment[[#This Row],[Cost per item]]*equipment[[#This Row],[FP 1 
Quantity 
(Number of items in FP 1)]]</f>
        <v>0</v>
      </c>
      <c r="F5" s="87"/>
      <c r="G5" s="101">
        <f>equipment[[#This Row],[Cost per item]]*equipment[[#This Row],[FP 2 
Quantity
(Number of items in FP 2)]]</f>
        <v>0</v>
      </c>
      <c r="H5" s="102">
        <f>equipment[[#This Row],[FP1 Total
Equipment item costs
(Calculation: (C*D)]]+equipment[[#This Row],[FP2 Total
Equipment item costs (Calculation: C*F)]]</f>
        <v>0</v>
      </c>
      <c r="I5" s="100"/>
    </row>
    <row r="6" spans="1:9" ht="15.75" x14ac:dyDescent="0.2">
      <c r="A6" s="87"/>
      <c r="B6" s="44"/>
      <c r="C6" s="87"/>
      <c r="D6" s="87"/>
      <c r="E6" s="101">
        <f>equipment[[#This Row],[Cost per item]]*equipment[[#This Row],[FP 1 
Quantity 
(Number of items in FP 1)]]</f>
        <v>0</v>
      </c>
      <c r="F6" s="87"/>
      <c r="G6" s="101">
        <f>equipment[[#This Row],[Cost per item]]*equipment[[#This Row],[FP 2 
Quantity
(Number of items in FP 2)]]</f>
        <v>0</v>
      </c>
      <c r="H6" s="102">
        <f>equipment[[#This Row],[FP1 Total
Equipment item costs
(Calculation: (C*D)]]+equipment[[#This Row],[FP2 Total
Equipment item costs (Calculation: C*F)]]</f>
        <v>0</v>
      </c>
      <c r="I6" s="100"/>
    </row>
    <row r="7" spans="1:9" ht="15.75" x14ac:dyDescent="0.2">
      <c r="A7" s="87"/>
      <c r="B7" s="44"/>
      <c r="C7" s="87"/>
      <c r="D7" s="87"/>
      <c r="E7" s="101">
        <f>equipment[[#This Row],[Cost per item]]*equipment[[#This Row],[FP 1 
Quantity 
(Number of items in FP 1)]]</f>
        <v>0</v>
      </c>
      <c r="F7" s="87"/>
      <c r="G7" s="101">
        <f>equipment[[#This Row],[Cost per item]]*equipment[[#This Row],[FP 2 
Quantity
(Number of items in FP 2)]]</f>
        <v>0</v>
      </c>
      <c r="H7" s="102">
        <f>equipment[[#This Row],[FP1 Total
Equipment item costs
(Calculation: (C*D)]]+equipment[[#This Row],[FP2 Total
Equipment item costs (Calculation: C*F)]]</f>
        <v>0</v>
      </c>
      <c r="I7" s="100"/>
    </row>
    <row r="8" spans="1:9" ht="15.75" x14ac:dyDescent="0.2">
      <c r="A8" s="87"/>
      <c r="B8" s="44"/>
      <c r="C8" s="87"/>
      <c r="D8" s="87"/>
      <c r="E8" s="101">
        <f>equipment[[#This Row],[Cost per item]]*equipment[[#This Row],[FP 1 
Quantity 
(Number of items in FP 1)]]</f>
        <v>0</v>
      </c>
      <c r="F8" s="87"/>
      <c r="G8" s="101">
        <f>equipment[[#This Row],[Cost per item]]*equipment[[#This Row],[FP 2 
Quantity
(Number of items in FP 2)]]</f>
        <v>0</v>
      </c>
      <c r="H8" s="102">
        <f>equipment[[#This Row],[FP1 Total
Equipment item costs
(Calculation: (C*D)]]+equipment[[#This Row],[FP2 Total
Equipment item costs (Calculation: C*F)]]</f>
        <v>0</v>
      </c>
      <c r="I8" s="100"/>
    </row>
    <row r="9" spans="1:9" ht="15.75" x14ac:dyDescent="0.2">
      <c r="A9" s="87"/>
      <c r="B9" s="44"/>
      <c r="C9" s="87"/>
      <c r="D9" s="87"/>
      <c r="E9" s="101">
        <f>equipment[[#This Row],[Cost per item]]*equipment[[#This Row],[FP 1 
Quantity 
(Number of items in FP 1)]]</f>
        <v>0</v>
      </c>
      <c r="F9" s="87"/>
      <c r="G9" s="101">
        <f>equipment[[#This Row],[Cost per item]]*equipment[[#This Row],[FP 2 
Quantity
(Number of items in FP 2)]]</f>
        <v>0</v>
      </c>
      <c r="H9" s="102">
        <f>equipment[[#This Row],[FP1 Total
Equipment item costs
(Calculation: (C*D)]]+equipment[[#This Row],[FP2 Total
Equipment item costs (Calculation: C*F)]]</f>
        <v>0</v>
      </c>
      <c r="I9" s="100"/>
    </row>
    <row r="10" spans="1:9" ht="15.75" x14ac:dyDescent="0.2">
      <c r="A10" s="87"/>
      <c r="B10" s="44"/>
      <c r="C10" s="87"/>
      <c r="D10" s="87"/>
      <c r="E10" s="101">
        <f>equipment[[#This Row],[Cost per item]]*equipment[[#This Row],[FP 1 
Quantity 
(Number of items in FP 1)]]</f>
        <v>0</v>
      </c>
      <c r="F10" s="87"/>
      <c r="G10" s="101">
        <f>equipment[[#This Row],[Cost per item]]*equipment[[#This Row],[FP 2 
Quantity
(Number of items in FP 2)]]</f>
        <v>0</v>
      </c>
      <c r="H10" s="102">
        <f>equipment[[#This Row],[FP1 Total
Equipment item costs
(Calculation: (C*D)]]+equipment[[#This Row],[FP2 Total
Equipment item costs (Calculation: C*F)]]</f>
        <v>0</v>
      </c>
      <c r="I10" s="100"/>
    </row>
    <row r="11" spans="1:9" ht="15.75" x14ac:dyDescent="0.2">
      <c r="A11" s="87"/>
      <c r="B11" s="44"/>
      <c r="C11" s="87"/>
      <c r="D11" s="87"/>
      <c r="E11" s="101">
        <f>equipment[[#This Row],[Cost per item]]*equipment[[#This Row],[FP 1 
Quantity 
(Number of items in FP 1)]]</f>
        <v>0</v>
      </c>
      <c r="F11" s="87"/>
      <c r="G11" s="101">
        <f>equipment[[#This Row],[Cost per item]]*equipment[[#This Row],[FP 2 
Quantity
(Number of items in FP 2)]]</f>
        <v>0</v>
      </c>
      <c r="H11" s="102">
        <f>equipment[[#This Row],[FP1 Total
Equipment item costs
(Calculation: (C*D)]]+equipment[[#This Row],[FP2 Total
Equipment item costs (Calculation: C*F)]]</f>
        <v>0</v>
      </c>
      <c r="I11" s="100"/>
    </row>
    <row r="12" spans="1:9" ht="18.75" x14ac:dyDescent="0.2">
      <c r="A12" s="91"/>
      <c r="B12" s="103"/>
      <c r="C12" s="91"/>
      <c r="D12" s="56"/>
      <c r="E12" s="57">
        <f>SUBTOTAL(109,E3:E11)</f>
        <v>0</v>
      </c>
      <c r="F12" s="56"/>
      <c r="G12" s="57">
        <f>SUBTOTAL(109,G3:G11)</f>
        <v>0</v>
      </c>
      <c r="H12" s="104">
        <f>equipment[[#This Row],[FP1 Total
Equipment item costs
(Calculation: (C*D)]]+equipment[[#This Row],[FP2 Total
Equipment item costs (Calculation: C*F)]]</f>
        <v>0</v>
      </c>
    </row>
  </sheetData>
  <phoneticPr fontId="13" type="noConversion"/>
  <printOptions horizontalCentered="1"/>
  <pageMargins left="0.25" right="0.25" top="0.75" bottom="0.75" header="0.3" footer="0.3"/>
  <pageSetup scale="79"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Dropdowns!$C$2:$C$12</xm:f>
          </x14:formula1>
          <xm:sqref>B3:B11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4D8A3563405C49A0C07734FC662F3F" ma:contentTypeVersion="21" ma:contentTypeDescription="Create a new document." ma:contentTypeScope="" ma:versionID="cc4e8d824bf6cde0c415ebd3f9661ca2">
  <xsd:schema xmlns:xsd="http://www.w3.org/2001/XMLSchema" xmlns:xs="http://www.w3.org/2001/XMLSchema" xmlns:p="http://schemas.microsoft.com/office/2006/metadata/properties" xmlns:ns2="eed656f5-0a5b-4068-8e7c-f0bad0fcc8c3" xmlns:ns3="de486294-c78b-4afc-beba-f2120c94853e" xmlns:ns4="9b43229e-0f8a-41b0-bc93-c3433dbc447d" targetNamespace="http://schemas.microsoft.com/office/2006/metadata/properties" ma:root="true" ma:fieldsID="a57f33984bcd87d2f51e000366cd1e48" ns2:_="" ns3:_="" ns4:_="">
    <xsd:import namespace="eed656f5-0a5b-4068-8e7c-f0bad0fcc8c3"/>
    <xsd:import namespace="de486294-c78b-4afc-beba-f2120c94853e"/>
    <xsd:import namespace="9b43229e-0f8a-41b0-bc93-c3433dbc447d"/>
    <xsd:element name="properties">
      <xsd:complexType>
        <xsd:sequence>
          <xsd:element name="documentManagement">
            <xsd:complexType>
              <xsd:all>
                <xsd:element ref="ns2:NOFO" minOccurs="0"/>
                <xsd:element ref="ns2:Status" minOccurs="0"/>
                <xsd:element ref="ns2:NOFO0" minOccurs="0"/>
                <xsd:element ref="ns2:NOFOWorkflowProcesses"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b251a86281344070bf3e20205b1b5ca1" minOccurs="0"/>
                <xsd:element ref="ns4:TaxCatchAll" minOccurs="0"/>
                <xsd:element ref="ns2:Deliverable" minOccurs="0"/>
                <xsd:element ref="ns2: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656f5-0a5b-4068-8e7c-f0bad0fcc8c3" elementFormDefault="qualified">
    <xsd:import namespace="http://schemas.microsoft.com/office/2006/documentManagement/types"/>
    <xsd:import namespace="http://schemas.microsoft.com/office/infopath/2007/PartnerControls"/>
    <xsd:element name="NOFO" ma:index="1" nillable="true" ma:displayName="Category" ma:format="Dropdown" ma:internalName="NOFO" ma:readOnly="false">
      <xsd:simpleType>
        <xsd:restriction base="dms:Choice">
          <xsd:enumeration value="0. Planning"/>
          <xsd:enumeration value="1. NOFO Content"/>
          <xsd:enumeration value="2. NOFO Budget"/>
          <xsd:enumeration value="3. NOFO Communications"/>
          <xsd:enumeration value="4. NOFO Applicant TTA"/>
          <xsd:enumeration value="5. NOFO Data Plan"/>
          <xsd:enumeration value="6. Review"/>
          <xsd:enumeration value="7. TA Session"/>
          <xsd:enumeration value="8. SOW"/>
        </xsd:restriction>
      </xsd:simpleType>
    </xsd:element>
    <xsd:element name="Status" ma:index="2" nillable="true" ma:displayName="Status" ma:format="Dropdown" ma:internalName="Status" ma:readOnly="false">
      <xsd:simpleType>
        <xsd:restriction base="dms:Choice">
          <xsd:enumeration value="CURRENT DRAFT"/>
          <xsd:enumeration value="Template"/>
          <xsd:enumeration value="Final Draft for Production"/>
          <xsd:enumeration value="Final Deliverable"/>
          <xsd:enumeration value="Archive Draft"/>
          <xsd:enumeration value="Sent to Client"/>
          <xsd:enumeration value="Received from Client"/>
          <xsd:enumeration value="Reference"/>
          <xsd:enumeration value="Sent for Legal Review"/>
          <xsd:enumeration value="Mayer-Brown Markup"/>
          <xsd:enumeration value="SUPR SOW"/>
          <xsd:enumeration value="Final NOFO Copy"/>
        </xsd:restriction>
      </xsd:simpleType>
    </xsd:element>
    <xsd:element name="NOFO0" ma:index="3" nillable="true" ma:displayName="NOFO" ma:format="Dropdown" ma:list="3e5e0842-e6d7-4435-8694-40e28657099d" ma:internalName="NOFO0" ma:readOnly="false" ma:showField="Title">
      <xsd:simpleType>
        <xsd:restriction base="dms:Lookup"/>
      </xsd:simpleType>
    </xsd:element>
    <xsd:element name="NOFOWorkflowProcesses" ma:index="4" nillable="true" ma:displayName="NOFO Workflow Processes" ma:format="Dropdown" ma:hidden="true" ma:internalName="NOFOWorkflowProcesses" ma:readOnly="false">
      <xsd:simpleType>
        <xsd:restriction base="dms:Choice">
          <xsd:enumeration value="1. NOFO Analysis"/>
          <xsd:enumeration value="2. NOFO Draft 1 Review"/>
          <xsd:enumeration value="3. NOFO Draft 2 Review"/>
          <xsd:enumeration value="4. Quality Review"/>
          <xsd:enumeration value="5. NOFO DD Final Review"/>
          <xsd:enumeration value="6. NOFO PD Final Review"/>
          <xsd:enumeration value="7. NOFO Copyedit"/>
          <xsd:enumeration value="8. NOFO 508"/>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b251a86281344070bf3e20205b1b5ca1" ma:index="17" nillable="true" ma:taxonomy="true" ma:internalName="b251a86281344070bf3e20205b1b5ca1" ma:taxonomyFieldName="NOFO_x0020__x0023_" ma:displayName="NOFO #" ma:readOnly="false" ma:default="" ma:fieldId="{b251a862-8134-4070-bf3e-20205b1b5ca1}" ma:sspId="96261d05-e501-45f7-9370-2ec59333d0d2" ma:termSetId="47a4e76b-0d69-4a86-9143-8b4b7274cc64" ma:anchorId="00000000-0000-0000-0000-000000000000" ma:open="false" ma:isKeyword="false">
      <xsd:complexType>
        <xsd:sequence>
          <xsd:element ref="pc:Terms" minOccurs="0" maxOccurs="1"/>
        </xsd:sequence>
      </xsd:complexType>
    </xsd:element>
    <xsd:element name="Deliverable" ma:index="19" nillable="true" ma:displayName="Deliverable" ma:default="0" ma:format="Dropdown" ma:hidden="true" ma:internalName="Deliverable" ma:readOnly="false">
      <xsd:simpleType>
        <xsd:restriction base="dms:Boolean"/>
      </xsd:simpleType>
    </xsd:element>
    <xsd:element name="Details" ma:index="20" nillable="true" ma:displayName="Details" ma:format="Dropdown" ma:hidden="true" ma:internalName="Details" ma:readOnly="fals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486294-c78b-4afc-beba-f2120c94853e"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43229e-0f8a-41b0-bc93-c3433dbc447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7b78c1c-578b-46aa-8f2e-38b8fdfabedc}" ma:internalName="TaxCatchAll" ma:readOnly="false" ma:showField="CatchAllData" ma:web="de486294-c78b-4afc-beba-f2120c9485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b43229e-0f8a-41b0-bc93-c3433dbc447d" xsi:nil="true"/>
    <Deliverable xmlns="eed656f5-0a5b-4068-8e7c-f0bad0fcc8c3">false</Deliverable>
    <NOFO xmlns="eed656f5-0a5b-4068-8e7c-f0bad0fcc8c3" xsi:nil="true"/>
    <Status xmlns="eed656f5-0a5b-4068-8e7c-f0bad0fcc8c3" xsi:nil="true"/>
    <NOFOWorkflowProcesses xmlns="eed656f5-0a5b-4068-8e7c-f0bad0fcc8c3" xsi:nil="true"/>
    <Details xmlns="eed656f5-0a5b-4068-8e7c-f0bad0fcc8c3" xsi:nil="true"/>
    <b251a86281344070bf3e20205b1b5ca1 xmlns="eed656f5-0a5b-4068-8e7c-f0bad0fcc8c3">
      <Terms xmlns="http://schemas.microsoft.com/office/infopath/2007/PartnerControls"/>
    </b251a86281344070bf3e20205b1b5ca1>
    <NOFO0 xmlns="eed656f5-0a5b-4068-8e7c-f0bad0fcc8c3" xsi:nil="true"/>
  </documentManagement>
</p:properties>
</file>

<file path=customXml/itemProps1.xml><?xml version="1.0" encoding="utf-8"?>
<ds:datastoreItem xmlns:ds="http://schemas.openxmlformats.org/officeDocument/2006/customXml" ds:itemID="{AA3573C1-C35F-4F6A-B773-72B9B83CE7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d656f5-0a5b-4068-8e7c-f0bad0fcc8c3"/>
    <ds:schemaRef ds:uri="de486294-c78b-4afc-beba-f2120c94853e"/>
    <ds:schemaRef ds:uri="9b43229e-0f8a-41b0-bc93-c3433dbc4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B104DB-CF80-4756-B664-D7B3FAA06216}">
  <ds:schemaRefs>
    <ds:schemaRef ds:uri="http://schemas.microsoft.com/sharepoint/v3/contenttype/forms"/>
  </ds:schemaRefs>
</ds:datastoreItem>
</file>

<file path=customXml/itemProps3.xml><?xml version="1.0" encoding="utf-8"?>
<ds:datastoreItem xmlns:ds="http://schemas.openxmlformats.org/officeDocument/2006/customXml" ds:itemID="{D93464C2-72F2-4856-ADC7-616DE3A55429}">
  <ds:schemaRefs>
    <ds:schemaRef ds:uri="http://schemas.microsoft.com/office/2006/metadata/properties"/>
    <ds:schemaRef ds:uri="http://schemas.microsoft.com/office/infopath/2007/PartnerControls"/>
    <ds:schemaRef ds:uri="9b43229e-0f8a-41b0-bc93-c3433dbc447d"/>
    <ds:schemaRef ds:uri="eed656f5-0a5b-4068-8e7c-f0bad0fcc8c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Dropdowns</vt:lpstr>
      <vt:lpstr>(a) Index</vt:lpstr>
      <vt:lpstr>(b) Applicant Information</vt:lpstr>
      <vt:lpstr>(c) Budget Summary</vt:lpstr>
      <vt:lpstr>(d) Program Narrative</vt:lpstr>
      <vt:lpstr>1. Personnel</vt:lpstr>
      <vt:lpstr>2. Fringe Benefits</vt:lpstr>
      <vt:lpstr>3. Travel</vt:lpstr>
      <vt:lpstr>4. Equipment</vt:lpstr>
      <vt:lpstr>5. Supplies</vt:lpstr>
      <vt:lpstr>6. Contractual Services</vt:lpstr>
      <vt:lpstr>7. Consultant Services and Exp</vt:lpstr>
      <vt:lpstr>8. Occupancy (Rent &amp; Utilities)</vt:lpstr>
      <vt:lpstr>9. Training and Education</vt:lpstr>
      <vt:lpstr>10. Optional Task</vt:lpstr>
      <vt:lpstr>11. Total Indirect Costs</vt:lpstr>
      <vt:lpstr>12. Cash Budget Request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ANCHOR Budget Workbook Template</dc:title>
  <dc:subject/>
  <dc:creator>Steven Williams, MPH</dc:creator>
  <cp:keywords>rcca, budget, template, Ilrcca</cp:keywords>
  <dc:description/>
  <cp:lastModifiedBy>Tina Willson</cp:lastModifiedBy>
  <cp:revision/>
  <dcterms:created xsi:type="dcterms:W3CDTF">2015-05-11T17:53:15Z</dcterms:created>
  <dcterms:modified xsi:type="dcterms:W3CDTF">2025-08-11T21:05:43Z</dcterms:modified>
  <cp:category>ANCHOR Budget Workbook Template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TC034289909991</vt:lpwstr>
  </property>
  <property fmtid="{D5CDD505-2E9C-101B-9397-08002B2CF9AE}" pid="3" name="ContentTypeId">
    <vt:lpwstr>0x010100534D8A3563405C49A0C07734FC662F3F</vt:lpwstr>
  </property>
  <property fmtid="{D5CDD505-2E9C-101B-9397-08002B2CF9AE}" pid="4" name="SQTSPActLastActEvent">
    <vt:lpwstr>636214629450763085</vt:lpwstr>
  </property>
  <property fmtid="{D5CDD505-2E9C-101B-9397-08002B2CF9AE}" pid="5" name="NOFO #">
    <vt:lpwstr/>
  </property>
  <property fmtid="{D5CDD505-2E9C-101B-9397-08002B2CF9AE}" pid="6" name="NOFO_x0020__x0023_">
    <vt:lpwstr/>
  </property>
  <property fmtid="{D5CDD505-2E9C-101B-9397-08002B2CF9AE}" pid="7" name="NOFO">
    <vt:lpwstr/>
  </property>
</Properties>
</file>