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hpnet.sharepoint.com/sites/extranet/Projects/7576/NOFO 1/"/>
    </mc:Choice>
  </mc:AlternateContent>
  <xr:revisionPtr revIDLastSave="70" documentId="8_{4D04D0D9-E5B7-4CF7-93E6-5D415676F58D}" xr6:coauthVersionLast="47" xr6:coauthVersionMax="47" xr10:uidLastSave="{27B99113-9710-417E-B636-28590A39DCCE}"/>
  <bookViews>
    <workbookView xWindow="-25740" yWindow="-1335" windowWidth="21600" windowHeight="11385" tabRatio="913" xr2:uid="{00000000-000D-0000-FFFF-FFFF00000000}"/>
  </bookViews>
  <sheets>
    <sheet name="(a) Index" sheetId="34"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 Task (Not Applicable)" sheetId="29" r:id="rId13"/>
    <sheet name="11. Total Indirect Costs" sheetId="31" r:id="rId14"/>
    <sheet name="12. Program Narrative" sheetId="2" r:id="rId15"/>
    <sheet name="13. Cash Budget Request " sheetId="5" r:id="rId16"/>
    <sheet name="Data" sheetId="3" r:id="rId17"/>
  </sheets>
  <definedNames>
    <definedName name="MileageRate" localSheetId="0">#REF!</definedName>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25" l="1"/>
  <c r="A14" i="22"/>
  <c r="A15" i="22"/>
  <c r="A16" i="22"/>
  <c r="A17" i="22"/>
  <c r="A18" i="22"/>
  <c r="A19" i="22"/>
  <c r="A20" i="22"/>
  <c r="A21" i="22"/>
  <c r="A22" i="22"/>
  <c r="A23" i="22"/>
  <c r="A24" i="22"/>
  <c r="A25" i="22"/>
  <c r="A26" i="22"/>
  <c r="M14" i="20"/>
  <c r="B14" i="22" s="1"/>
  <c r="M15" i="20"/>
  <c r="B15" i="22" s="1"/>
  <c r="M16" i="20"/>
  <c r="B16" i="22" s="1"/>
  <c r="D16" i="22" s="1"/>
  <c r="M17" i="20"/>
  <c r="B17" i="22" s="1"/>
  <c r="D17" i="22" s="1"/>
  <c r="M18" i="20"/>
  <c r="B18" i="22" s="1"/>
  <c r="D18" i="22" s="1"/>
  <c r="M19" i="20"/>
  <c r="B19" i="22" s="1"/>
  <c r="D19" i="22" s="1"/>
  <c r="M20" i="20"/>
  <c r="B20" i="22" s="1"/>
  <c r="D20" i="22" s="1"/>
  <c r="M21" i="20"/>
  <c r="B21" i="22" s="1"/>
  <c r="D21" i="22" s="1"/>
  <c r="M22" i="20"/>
  <c r="B22" i="22" s="1"/>
  <c r="D22" i="22" s="1"/>
  <c r="M23" i="20"/>
  <c r="B23" i="22" s="1"/>
  <c r="D23" i="22" s="1"/>
  <c r="M26" i="20"/>
  <c r="B26" i="22" s="1"/>
  <c r="D26" i="22" s="1"/>
  <c r="M25" i="20"/>
  <c r="B25" i="22" s="1"/>
  <c r="D25" i="22" s="1"/>
  <c r="A13" i="22"/>
  <c r="A12" i="22"/>
  <c r="A11" i="22"/>
  <c r="A10" i="22"/>
  <c r="A9" i="22"/>
  <c r="A8" i="22"/>
  <c r="A7" i="22"/>
  <c r="A6" i="22"/>
  <c r="A5" i="22"/>
  <c r="A4" i="22"/>
  <c r="A3" i="22"/>
  <c r="B8" i="12" l="1"/>
  <c r="F8" i="27" l="1"/>
  <c r="I4"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 i="26"/>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 i="21"/>
  <c r="H30" i="21" s="1"/>
  <c r="F7" i="27"/>
  <c r="F4" i="27"/>
  <c r="F5" i="27"/>
  <c r="F6" i="27"/>
  <c r="F9" i="27"/>
  <c r="F10" i="27"/>
  <c r="F11" i="27"/>
  <c r="F12" i="27"/>
  <c r="F13" i="27"/>
  <c r="F14" i="27"/>
  <c r="F15" i="27"/>
  <c r="F16" i="27"/>
  <c r="F17" i="27"/>
  <c r="F18" i="27"/>
  <c r="F19" i="27"/>
  <c r="F20" i="27"/>
  <c r="F21" i="27"/>
  <c r="F3" i="27"/>
  <c r="F7" i="28"/>
  <c r="F13" i="24"/>
  <c r="F14" i="24"/>
  <c r="E8" i="19"/>
  <c r="E9" i="19"/>
  <c r="E10" i="19"/>
  <c r="E11" i="19"/>
  <c r="E12" i="19"/>
  <c r="E13" i="19"/>
  <c r="F16" i="24"/>
  <c r="F17" i="24"/>
  <c r="F18" i="24"/>
  <c r="F19" i="24"/>
  <c r="F20" i="24"/>
  <c r="F21" i="24"/>
  <c r="F22" i="24"/>
  <c r="F23" i="24"/>
  <c r="M24" i="20"/>
  <c r="B24" i="22" s="1"/>
  <c r="D24" i="22" s="1"/>
  <c r="M13" i="20"/>
  <c r="B13" i="22" s="1"/>
  <c r="M12" i="20"/>
  <c r="B12" i="22" s="1"/>
  <c r="M11" i="20"/>
  <c r="B11" i="22" s="1"/>
  <c r="M10" i="20"/>
  <c r="B10" i="22" s="1"/>
  <c r="M9" i="20"/>
  <c r="B9" i="22" s="1"/>
  <c r="M8" i="20"/>
  <c r="B8" i="22" s="1"/>
  <c r="M7" i="20"/>
  <c r="B7" i="22" s="1"/>
  <c r="M6" i="20"/>
  <c r="B6" i="22" s="1"/>
  <c r="M5" i="20"/>
  <c r="B5" i="22" s="1"/>
  <c r="M4" i="20"/>
  <c r="B4" i="22" s="1"/>
  <c r="M3" i="20"/>
  <c r="O27" i="20" s="1"/>
  <c r="E6" i="19"/>
  <c r="E7" i="19"/>
  <c r="E14" i="19"/>
  <c r="E15" i="19"/>
  <c r="E16" i="19"/>
  <c r="E17" i="19"/>
  <c r="E18" i="19"/>
  <c r="E19" i="19"/>
  <c r="E20" i="19"/>
  <c r="E21" i="19"/>
  <c r="E22" i="19"/>
  <c r="E23" i="19"/>
  <c r="E24" i="19"/>
  <c r="E25" i="19"/>
  <c r="F3" i="28"/>
  <c r="F4" i="28"/>
  <c r="F5" i="28"/>
  <c r="F6" i="28"/>
  <c r="F8" i="28"/>
  <c r="F9" i="28"/>
  <c r="F10" i="28"/>
  <c r="F11" i="28"/>
  <c r="F12" i="28"/>
  <c r="F13" i="28"/>
  <c r="F14" i="28"/>
  <c r="F15" i="28"/>
  <c r="F16" i="28"/>
  <c r="F17" i="28"/>
  <c r="F18" i="28"/>
  <c r="F19" i="28"/>
  <c r="F20" i="28"/>
  <c r="F21" i="28"/>
  <c r="F22" i="28"/>
  <c r="F23" i="28"/>
  <c r="F24" i="28"/>
  <c r="F25" i="28"/>
  <c r="F26" i="28"/>
  <c r="F27" i="28"/>
  <c r="F28" i="28"/>
  <c r="F29" i="28"/>
  <c r="F30" i="28"/>
  <c r="F22" i="27" l="1"/>
  <c r="B10" i="12" s="1"/>
  <c r="B5" i="12"/>
  <c r="F31" i="28"/>
  <c r="B11" i="12" s="1"/>
  <c r="E4" i="29"/>
  <c r="E5" i="29"/>
  <c r="E6" i="29"/>
  <c r="E7" i="29"/>
  <c r="E8" i="29"/>
  <c r="E9" i="29"/>
  <c r="E10" i="29"/>
  <c r="E11" i="29"/>
  <c r="E12" i="29"/>
  <c r="E13" i="29"/>
  <c r="E14" i="29"/>
  <c r="E15" i="29"/>
  <c r="E16" i="29"/>
  <c r="E17" i="29"/>
  <c r="E18" i="29"/>
  <c r="E19" i="29"/>
  <c r="E3" i="29"/>
  <c r="F3" i="24"/>
  <c r="F4" i="24"/>
  <c r="F5" i="24"/>
  <c r="F6" i="24"/>
  <c r="F7" i="24"/>
  <c r="F8" i="24"/>
  <c r="F9" i="24"/>
  <c r="F10" i="24"/>
  <c r="F11" i="24"/>
  <c r="F12" i="24"/>
  <c r="F15" i="24"/>
  <c r="F24" i="24"/>
  <c r="F25" i="24"/>
  <c r="F26" i="24"/>
  <c r="F27" i="24"/>
  <c r="F28" i="24"/>
  <c r="F29" i="24"/>
  <c r="F30" i="24"/>
  <c r="F31" i="24"/>
  <c r="E3" i="19"/>
  <c r="E4" i="19"/>
  <c r="E5" i="19"/>
  <c r="E26" i="19"/>
  <c r="E27" i="19"/>
  <c r="E28" i="19"/>
  <c r="E29" i="19"/>
  <c r="E30" i="19"/>
  <c r="E31" i="19"/>
  <c r="D6" i="22"/>
  <c r="D10" i="22"/>
  <c r="D14" i="22"/>
  <c r="D5" i="22"/>
  <c r="D7" i="22"/>
  <c r="D8" i="22"/>
  <c r="D9" i="22"/>
  <c r="D11" i="22"/>
  <c r="D12" i="22"/>
  <c r="D13" i="22"/>
  <c r="B3" i="12" l="1"/>
  <c r="D15" i="22"/>
  <c r="E32" i="19"/>
  <c r="B6" i="12" s="1"/>
  <c r="F32" i="24"/>
  <c r="B7" i="12" s="1"/>
  <c r="B3" i="22"/>
  <c r="D3" i="22" s="1"/>
  <c r="D4" i="22"/>
  <c r="D27" i="22" l="1"/>
  <c r="B4" i="12" s="1"/>
  <c r="C3" i="31"/>
  <c r="B14" i="12" s="1" a="1"/>
  <c r="B14" i="12" s="1"/>
  <c r="E20" i="29" l="1"/>
  <c r="I32" i="26" l="1"/>
  <c r="B9" i="12" l="1"/>
  <c r="M14" i="5"/>
  <c r="I14" i="5"/>
  <c r="E14" i="5"/>
  <c r="H14" i="5"/>
  <c r="D14" i="5"/>
  <c r="G14" i="5"/>
  <c r="C14" i="5"/>
  <c r="J14" i="5"/>
  <c r="F14" i="5"/>
  <c r="L14" i="5"/>
  <c r="K14" i="5"/>
  <c r="B13" i="12" l="1"/>
  <c r="B14" i="5"/>
  <c r="B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<sst xmlns="http://schemas.openxmlformats.org/spreadsheetml/2006/main" count="239" uniqueCount="206">
  <si>
    <t xml:space="preserve">     Contingency Management Pilot Programs Budget Workbook</t>
  </si>
  <si>
    <t>#</t>
  </si>
  <si>
    <t>Workbook Sections</t>
  </si>
  <si>
    <t>Brief Description and 
Federal Awards Reference (2 CFR 200)</t>
  </si>
  <si>
    <t>Instructions</t>
  </si>
  <si>
    <t>(a)</t>
  </si>
  <si>
    <t>Index</t>
  </si>
  <si>
    <t>List of worksheets in this workbook</t>
  </si>
  <si>
    <t xml:space="preserve">The first tab of the workbook includes a linked list of all tables in the workbook. Use the list as a reference, and use the links to navigate between tables. 
PLEASE NOTE: The anticipated period of performance for Contingency Management Pilot Programs (COMPP) is August 1, 2025 – June 30, 2026. </t>
  </si>
  <si>
    <t>(b)</t>
  </si>
  <si>
    <t>Applicant Information</t>
  </si>
  <si>
    <t>Basic information about the applicant organization</t>
  </si>
  <si>
    <t>The Applicant Information table asks for basic information about the organization. Enter contact details, payment method preference, and indirect cost election information.</t>
  </si>
  <si>
    <t>(c)</t>
  </si>
  <si>
    <t>Budget Summary</t>
  </si>
  <si>
    <t>Calculated budget information entered in tables 1-11 totaled for each funding period; totals direct costs (200.413)</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</si>
  <si>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</si>
  <si>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Personnel</t>
  </si>
  <si>
    <t>Salaries and wages charged to the grant (200.430).</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</si>
  <si>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</si>
  <si>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</si>
  <si>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</si>
  <si>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</si>
  <si>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</si>
  <si>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</si>
  <si>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</si>
  <si>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</si>
  <si>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</si>
  <si>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</si>
  <si>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</si>
  <si>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</si>
  <si>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</si>
  <si>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</si>
  <si>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</si>
  <si>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</si>
  <si>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</si>
  <si>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</si>
  <si>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</si>
  <si>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</si>
  <si>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</si>
  <si>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</si>
  <si>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</si>
  <si>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</si>
  <si>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</si>
  <si>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 xml:space="preserve">Grant-Specific Line Item </t>
  </si>
  <si>
    <t>Not applicable for this award</t>
  </si>
  <si>
    <t>Total Indirect Costs</t>
  </si>
  <si>
    <t>Per NICRA rates or de minimis (up to 15%) (See 200.413 for definition of direct costs, 200.405 for definition of allocable costs, 200.414 for definition of indirect costs.)</t>
  </si>
  <si>
    <t>Enter base rate to calculate indirect costs. If de minimis is selected, submit documentation on the calculation of MTDC within your Program Narrative under Total Indirect Costs.</t>
  </si>
  <si>
    <t>Program Narrative</t>
  </si>
  <si>
    <t>Justification of the need for funding request</t>
  </si>
  <si>
    <t>Explain how costs were estimated and justify expenses within each budget category.</t>
  </si>
  <si>
    <t>Advance Payment Request Cash Budget</t>
  </si>
  <si>
    <t>Monthly cash requirements for each month of the period of performance</t>
  </si>
  <si>
    <t>Estimate monthly cash requirements if preferred payment period is Advance Payment and Reconcile or Working Capital Advance Method.</t>
  </si>
  <si>
    <t>(b) Applicant Information</t>
  </si>
  <si>
    <t>Applicant Details</t>
  </si>
  <si>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</si>
  <si>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</si>
  <si>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t>Contact Email</t>
  </si>
  <si>
    <t>Contact Phone</t>
  </si>
  <si>
    <r>
      <t xml:space="preserve">Organization CEO or CFO
</t>
    </r>
    <r>
      <rPr>
        <i/>
        <sz val="10"/>
        <color theme="3"/>
        <rFont val="Arial"/>
        <family val="2"/>
      </rPr>
      <t>(Enter the name of the executive leader who will verify the approved budget during the application process.)</t>
    </r>
  </si>
  <si>
    <t>CEO or CFO Email</t>
  </si>
  <si>
    <r>
      <t xml:space="preserve">Payment Method Selection
</t>
    </r>
    <r>
      <rPr>
        <i/>
        <sz val="10"/>
        <color theme="3"/>
        <rFont val="Arial"/>
        <family val="2"/>
      </rPr>
      <t>(Select your preferred payment method from the dropdown menu. Please note, if you are awarded and your preferred payment method is advanced payment and reconciliation, you will be asked to send documents that demonstrate your eligibility per 2 CFR 200.302 and 2 CFR 200.305. Illinois requires that the following conditions must be met to receive advanced payment: 
You must maintain or demonstrate the willingness to maintain both: 
i) written procedures that minimize the time elapsing between the transfer of funds and disbursement by the awardee; and 
ii) financial management systems that meet the standards for fund control and accountability as established in 2 CFR 200.302.)</t>
    </r>
  </si>
  <si>
    <r>
      <t xml:space="preserve">Indirect Cost Election
</t>
    </r>
    <r>
      <rPr>
        <i/>
        <sz val="10"/>
        <color theme="3"/>
        <rFont val="Arial"/>
        <family val="2"/>
      </rPr>
      <t>(Select your indirect cost election from the dropdown menu.)</t>
    </r>
  </si>
  <si>
    <r>
      <t xml:space="preserve">Time Period of NICRA
</t>
    </r>
    <r>
      <rPr>
        <i/>
        <sz val="10"/>
        <color theme="3"/>
        <rFont val="Arial"/>
        <family val="2"/>
      </rPr>
      <t>(Complete Lines 11-13 if applicable.)</t>
    </r>
  </si>
  <si>
    <t>Issuer of NICRA</t>
  </si>
  <si>
    <t>Indirect Costs Rate</t>
  </si>
  <si>
    <t>(c) Proposed Budget Summary</t>
  </si>
  <si>
    <t>Budget Category</t>
  </si>
  <si>
    <t>Total Proposed Budget 
8/1/2025 - 6/30/2026</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</si>
  <si>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</si>
  <si>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</si>
  <si>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</si>
  <si>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</si>
  <si>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</si>
  <si>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</si>
  <si>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</si>
  <si>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</si>
  <si>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</si>
  <si>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t>10. Grant-Specific Line Item - Not Applicable</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</si>
  <si>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</si>
  <si>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</si>
  <si>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</si>
  <si>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</si>
  <si>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r>
      <t xml:space="preserve">Item
</t>
    </r>
    <r>
      <rPr>
        <i/>
        <sz val="10"/>
        <color theme="3"/>
        <rFont val="Arial"/>
        <family val="2"/>
      </rPr>
      <t>(Identify the role of the individual in the project, such as "PSW/PLE" or "Director.")</t>
    </r>
  </si>
  <si>
    <r>
      <t xml:space="preserve">Name
</t>
    </r>
    <r>
      <rPr>
        <i/>
        <sz val="10"/>
        <color theme="3"/>
        <rFont val="Arial"/>
        <family val="2"/>
      </rPr>
      <t>(Enter the person's name, or enter "TBA" if not yet hired.)</t>
    </r>
  </si>
  <si>
    <r>
      <t xml:space="preserve">FTE T1
</t>
    </r>
    <r>
      <rPr>
        <i/>
        <sz val="10"/>
        <color theme="3"/>
        <rFont val="Arial"/>
        <family val="2"/>
      </rPr>
      <t>(Enter the effort the personnel will spend on Task 1. Fulfillment of Award Administration Requirements)</t>
    </r>
  </si>
  <si>
    <r>
      <t xml:space="preserve">FTE T2
</t>
    </r>
    <r>
      <rPr>
        <i/>
        <sz val="10"/>
        <color theme="3"/>
        <rFont val="Arial"/>
        <family val="2"/>
      </rPr>
      <t>(Enter the effort the personnel will spend on Task 2. Staff and Administer COMPP)</t>
    </r>
  </si>
  <si>
    <r>
      <t xml:space="preserve">FTE T3
</t>
    </r>
    <r>
      <rPr>
        <i/>
        <sz val="10"/>
        <color theme="3"/>
        <rFont val="Arial"/>
        <family val="2"/>
      </rPr>
      <t>(Enter the effort the personnel will spend on Task 3. Design COMPP Program)</t>
    </r>
  </si>
  <si>
    <r>
      <rPr>
        <b/>
        <sz val="12"/>
        <color rgb="FF020969"/>
        <rFont val="Arial"/>
      </rPr>
      <t xml:space="preserve">FTE T4
</t>
    </r>
    <r>
      <rPr>
        <i/>
        <sz val="10"/>
        <color rgb="FF020969"/>
        <rFont val="Arial"/>
      </rPr>
      <t>(Enter the effort the personnel will spend on Task 4. Train Staff in COMPP Practices)</t>
    </r>
  </si>
  <si>
    <r>
      <rPr>
        <b/>
        <sz val="12"/>
        <color rgb="FF020969"/>
        <rFont val="Arial"/>
      </rPr>
      <t xml:space="preserve">FTE T5
</t>
    </r>
    <r>
      <rPr>
        <i/>
        <sz val="10"/>
        <color rgb="FF020969"/>
        <rFont val="Arial"/>
      </rPr>
      <t>(Enter the effort the personnel will spend on Task 5. Manage COMPP Activities)</t>
    </r>
  </si>
  <si>
    <r>
      <t xml:space="preserve">Annual salary ($)
</t>
    </r>
    <r>
      <rPr>
        <i/>
        <sz val="10"/>
        <color theme="3"/>
        <rFont val="Arial"/>
        <family val="2"/>
      </rPr>
      <t>(Complete columns H, I and L if a person is paid a salary OR columns J, K, and L if paid hourly. If applicable, enter the person's annual salary at 100% FTE.)</t>
    </r>
  </si>
  <si>
    <r>
      <t xml:space="preserve">Total FTE (%)
</t>
    </r>
    <r>
      <rPr>
        <i/>
        <sz val="10"/>
        <color theme="3"/>
        <rFont val="Arial"/>
        <family val="2"/>
      </rPr>
      <t>(If salaried, enter the annual amount of effort (FTE) the person will spend on the project.)</t>
    </r>
  </si>
  <si>
    <r>
      <t xml:space="preserve">Hourly wage
</t>
    </r>
    <r>
      <rPr>
        <i/>
        <sz val="10"/>
        <color theme="3"/>
        <rFont val="Arial"/>
        <family val="2"/>
      </rPr>
      <t xml:space="preserve">(If applicable, enter the person's hourly wage. </t>
    </r>
    <r>
      <rPr>
        <b/>
        <i/>
        <sz val="10"/>
        <color theme="3"/>
        <rFont val="Arial"/>
        <family val="2"/>
      </rPr>
      <t>Do not enter a salary AND an hourly rate.</t>
    </r>
    <r>
      <rPr>
        <i/>
        <sz val="10"/>
        <color theme="3"/>
        <rFont val="Arial"/>
        <family val="2"/>
      </rPr>
      <t>)</t>
    </r>
  </si>
  <si>
    <r>
      <t xml:space="preserve">Hours planned per month
</t>
    </r>
    <r>
      <rPr>
        <i/>
        <sz val="10"/>
        <color theme="3"/>
        <rFont val="Arial"/>
        <family val="2"/>
      </rPr>
      <t>(If paid at an hourly rate, enter the number of hours expected to work each month.)</t>
    </r>
  </si>
  <si>
    <r>
      <t xml:space="preserve">Months employed
</t>
    </r>
    <r>
      <rPr>
        <i/>
        <sz val="10"/>
        <color theme="3"/>
        <rFont val="Arial"/>
        <family val="2"/>
      </rPr>
      <t>(Enter the number of months to be employed during the period of performance. This should be a maximum of 11.)</t>
    </r>
  </si>
  <si>
    <r>
      <t xml:space="preserve">TOTAL 
Personnel item costs
</t>
    </r>
    <r>
      <rPr>
        <i/>
        <sz val="10"/>
        <color theme="0"/>
        <rFont val="Arial"/>
        <family val="2"/>
      </rPr>
      <t>(Calculation: H*I*L+J*K*L)</t>
    </r>
  </si>
  <si>
    <t>Program Director</t>
  </si>
  <si>
    <t>Jim Brown</t>
  </si>
  <si>
    <t>2. Fringe Benefits</t>
  </si>
  <si>
    <r>
      <t>Name</t>
    </r>
    <r>
      <rPr>
        <i/>
        <sz val="10"/>
        <color theme="3"/>
        <rFont val="Arial"/>
        <family val="2"/>
      </rPr>
      <t xml:space="preserve"> 
(Populates from Personnel Column B)</t>
    </r>
  </si>
  <si>
    <r>
      <t xml:space="preserve">Base 
</t>
    </r>
    <r>
      <rPr>
        <i/>
        <sz val="10"/>
        <color theme="3"/>
        <rFont val="Arial"/>
        <family val="2"/>
      </rPr>
      <t>(Populates from Personnel Column M)</t>
    </r>
  </si>
  <si>
    <r>
      <t xml:space="preserve">Fringe rate 
</t>
    </r>
    <r>
      <rPr>
        <i/>
        <sz val="10"/>
        <color theme="3"/>
        <rFont val="Arial"/>
        <family val="2"/>
      </rPr>
      <t>(Enter the fringe rate in decimal form.)</t>
    </r>
  </si>
  <si>
    <r>
      <t xml:space="preserve">Total 
Fringe item costs </t>
    </r>
    <r>
      <rPr>
        <i/>
        <sz val="10"/>
        <color theme="0"/>
        <rFont val="Arial"/>
        <family val="2"/>
      </rPr>
      <t>(Calculation: B*C)</t>
    </r>
  </si>
  <si>
    <t>3. Travel</t>
  </si>
  <si>
    <r>
      <t xml:space="preserve">Item 
</t>
    </r>
    <r>
      <rPr>
        <i/>
        <sz val="10"/>
        <color theme="3"/>
        <rFont val="Arial"/>
        <family val="2"/>
      </rPr>
      <t>(Select type of travel reimbursement from dropdown menu. If "other," describe in narrative.)</t>
    </r>
  </si>
  <si>
    <r>
      <t xml:space="preserve">Purpose and location 
</t>
    </r>
    <r>
      <rPr>
        <i/>
        <sz val="10"/>
        <color theme="3"/>
        <rFont val="Arial"/>
        <family val="2"/>
      </rPr>
      <t>(Describe the activity and its location.)</t>
    </r>
  </si>
  <si>
    <r>
      <t xml:space="preserve">Task allocation
</t>
    </r>
    <r>
      <rPr>
        <i/>
        <sz val="10"/>
        <color theme="3"/>
        <rFont val="Arial"/>
        <family val="2"/>
      </rPr>
      <t>(Select the appropriate project task from the dropdown menu. )</t>
    </r>
  </si>
  <si>
    <t>Cost per item</t>
  </si>
  <si>
    <r>
      <t xml:space="preserve">Basis 
</t>
    </r>
    <r>
      <rPr>
        <i/>
        <sz val="10"/>
        <color theme="3"/>
        <rFont val="Arial"/>
        <family val="2"/>
      </rPr>
      <t>(Identify the appropriate unit, such as mile, day, or fare.)</t>
    </r>
  </si>
  <si>
    <r>
      <t xml:space="preserve">Quantity per person 
</t>
    </r>
    <r>
      <rPr>
        <i/>
        <sz val="10"/>
        <color theme="3"/>
        <rFont val="Arial"/>
        <family val="2"/>
      </rPr>
      <t>(Number of units in Column E. For example, how many miles will a person drive during September 2025, or how many nights will the person stay in a hotel for a training? Except for local mileage, itemize expenses per trip.)</t>
    </r>
  </si>
  <si>
    <r>
      <t xml:space="preserve">Number of persons 
</t>
    </r>
    <r>
      <rPr>
        <i/>
        <sz val="10"/>
        <color theme="3"/>
        <rFont val="Arial"/>
        <family val="2"/>
      </rPr>
      <t>(Number of persons with this expense in period of performance. For example, if you have 4 staff members, then all 4 may drive [x] miles during the period.)</t>
    </r>
  </si>
  <si>
    <r>
      <t xml:space="preserve">TOTAL 
Travel item costs
</t>
    </r>
    <r>
      <rPr>
        <i/>
        <sz val="10"/>
        <color theme="0"/>
        <rFont val="Arial"/>
        <family val="2"/>
      </rPr>
      <t>(Calculation: D*F*G)</t>
    </r>
  </si>
  <si>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</si>
  <si>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</si>
  <si>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</si>
  <si>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r>
      <t>Quantity</t>
    </r>
    <r>
      <rPr>
        <i/>
        <sz val="10"/>
        <color theme="3"/>
        <rFont val="Arial"/>
        <family val="2"/>
      </rPr>
      <t xml:space="preserve">
(Number of items)</t>
    </r>
  </si>
  <si>
    <r>
      <t xml:space="preserve">TOTAL 
Equipment item costs
</t>
    </r>
    <r>
      <rPr>
        <i/>
        <sz val="10"/>
        <color theme="0"/>
        <rFont val="Arial"/>
        <family val="2"/>
      </rPr>
      <t>(Calculation: E*D)</t>
    </r>
  </si>
  <si>
    <t>5. Supplies</t>
  </si>
  <si>
    <r>
      <t xml:space="preserve">Item/description
</t>
    </r>
    <r>
      <rPr>
        <i/>
        <sz val="10"/>
        <color theme="3"/>
        <rFont val="Arial"/>
        <family val="2"/>
      </rPr>
      <t>(Description of expendable supplies needed to support program objectives.)</t>
    </r>
  </si>
  <si>
    <t>Cost or rate</t>
  </si>
  <si>
    <r>
      <t xml:space="preserve">Basis 
</t>
    </r>
    <r>
      <rPr>
        <i/>
        <sz val="10"/>
        <color theme="3"/>
        <rFont val="Arial"/>
        <family val="2"/>
      </rPr>
      <t>(Identify the appropriate unit, such as item, page, or package.)</t>
    </r>
  </si>
  <si>
    <r>
      <t xml:space="preserve">Quantity
</t>
    </r>
    <r>
      <rPr>
        <i/>
        <sz val="10"/>
        <color theme="3"/>
        <rFont val="Arial"/>
        <family val="2"/>
      </rPr>
      <t>(Number of units)</t>
    </r>
  </si>
  <si>
    <r>
      <t xml:space="preserve">TOTAL 
Supplies item costs
</t>
    </r>
    <r>
      <rPr>
        <i/>
        <sz val="10"/>
        <color theme="0"/>
        <rFont val="Arial"/>
        <family val="2"/>
      </rPr>
      <t>(Calculation C*E)</t>
    </r>
  </si>
  <si>
    <t>T3. Design CM Program</t>
  </si>
  <si>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</si>
  <si>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</si>
  <si>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</si>
  <si>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r>
      <rPr>
        <b/>
        <sz val="14"/>
        <color theme="0"/>
        <rFont val="Arial"/>
        <family val="2"/>
      </rPr>
      <t>TOTAL</t>
    </r>
    <r>
      <rPr>
        <b/>
        <sz val="12"/>
        <color theme="0"/>
        <rFont val="Arial"/>
        <family val="2"/>
      </rPr>
      <t xml:space="preserve"> 
Contractual Item Costs
</t>
    </r>
    <r>
      <rPr>
        <i/>
        <sz val="10"/>
        <color theme="0"/>
        <rFont val="Arial"/>
        <family val="2"/>
      </rPr>
      <t>(Enter contractual costs for each item for the period of performance.)</t>
    </r>
  </si>
  <si>
    <t>Total</t>
  </si>
  <si>
    <t>7. Consultant Services and Expenses</t>
  </si>
  <si>
    <r>
      <t xml:space="preserve">Name of organization or consultant 
</t>
    </r>
    <r>
      <rPr>
        <i/>
        <sz val="10"/>
        <color theme="3"/>
        <rFont val="Arial"/>
        <family val="2"/>
      </rPr>
      <t>(Enter name, if known.)</t>
    </r>
  </si>
  <si>
    <r>
      <t xml:space="preserve">Item
</t>
    </r>
    <r>
      <rPr>
        <i/>
        <sz val="10"/>
        <color theme="3"/>
        <rFont val="Arial"/>
        <family val="2"/>
      </rPr>
      <t>(Describe the service to be provided or expense to be paid.)</t>
    </r>
  </si>
  <si>
    <r>
      <t xml:space="preserve">Category 
</t>
    </r>
    <r>
      <rPr>
        <i/>
        <sz val="10"/>
        <color theme="3"/>
        <rFont val="Arial"/>
        <family val="2"/>
      </rPr>
      <t>(Select "Service" or "Travel expense" from the dropdown menu.)</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</si>
  <si>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</si>
  <si>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</si>
  <si>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r>
      <t xml:space="preserve">Quantity
</t>
    </r>
    <r>
      <rPr>
        <i/>
        <sz val="10"/>
        <color theme="3"/>
        <rFont val="Arial"/>
        <family val="2"/>
      </rPr>
      <t>(Total number of units)</t>
    </r>
  </si>
  <si>
    <r>
      <t xml:space="preserve">Total 
Consultant item costs
</t>
    </r>
    <r>
      <rPr>
        <i/>
        <sz val="10"/>
        <color theme="0"/>
        <rFont val="Arial"/>
        <family val="2"/>
      </rPr>
      <t>(Calculation:F*H)</t>
    </r>
  </si>
  <si>
    <t>8. Occupancy (Rent and Utilities)</t>
  </si>
  <si>
    <t>Item</t>
  </si>
  <si>
    <r>
      <t xml:space="preserve">Project task allocation
</t>
    </r>
    <r>
      <rPr>
        <i/>
        <sz val="10"/>
        <color theme="3"/>
        <rFont val="Arial"/>
        <family val="2"/>
      </rPr>
      <t>(Select the appropriate project task from the dropdown menu.)</t>
    </r>
  </si>
  <si>
    <t>Cost or rate per unit</t>
  </si>
  <si>
    <r>
      <t xml:space="preserve">Basis 
</t>
    </r>
    <r>
      <rPr>
        <i/>
        <sz val="10"/>
        <color theme="3"/>
        <rFont val="Arial"/>
        <family val="2"/>
      </rPr>
      <t>(Identify the appropriate unit, such as day or month.)</t>
    </r>
  </si>
  <si>
    <t>Length of time</t>
  </si>
  <si>
    <r>
      <t xml:space="preserve">TOTAL 
Occupancy cost
</t>
    </r>
    <r>
      <rPr>
        <i/>
        <sz val="10"/>
        <color theme="0"/>
        <rFont val="Arial"/>
        <family val="2"/>
      </rPr>
      <t>(Calculation: C*E)</t>
    </r>
  </si>
  <si>
    <t>9. Training and Education</t>
  </si>
  <si>
    <t>Item/description</t>
  </si>
  <si>
    <r>
      <t xml:space="preserve">Cost/rate per item
</t>
    </r>
    <r>
      <rPr>
        <i/>
        <sz val="10"/>
        <color theme="3"/>
        <rFont val="Arial"/>
        <family val="2"/>
      </rPr>
      <t>(Cost per unit)</t>
    </r>
  </si>
  <si>
    <r>
      <t xml:space="preserve">Basis 
</t>
    </r>
    <r>
      <rPr>
        <i/>
        <sz val="10"/>
        <color theme="3"/>
        <rFont val="Arial"/>
        <family val="2"/>
      </rPr>
      <t>(Identify the appropriate unit.)</t>
    </r>
  </si>
  <si>
    <r>
      <t xml:space="preserve">Quantity 
</t>
    </r>
    <r>
      <rPr>
        <i/>
        <sz val="10"/>
        <color theme="3"/>
        <rFont val="Arial"/>
        <family val="2"/>
      </rPr>
      <t>(Number of persons or length of time)</t>
    </r>
  </si>
  <si>
    <r>
      <t xml:space="preserve">TOTAL 
Training and education cost </t>
    </r>
    <r>
      <rPr>
        <i/>
        <sz val="10"/>
        <color theme="0"/>
        <rFont val="Arial"/>
        <family val="2"/>
      </rPr>
      <t>(Calculation: C*E)</t>
    </r>
  </si>
  <si>
    <r>
      <t xml:space="preserve">Item/description
</t>
    </r>
    <r>
      <rPr>
        <i/>
        <sz val="10"/>
        <color theme="3"/>
        <rFont val="Arial"/>
        <family val="2"/>
      </rPr>
      <t>(List supplies that can be used to support recovery of the priority population.)</t>
    </r>
  </si>
  <si>
    <t>Quantity</t>
  </si>
  <si>
    <r>
      <t xml:space="preserve">TOTAL 
</t>
    </r>
    <r>
      <rPr>
        <i/>
        <sz val="10"/>
        <color theme="0"/>
        <rFont val="Arial"/>
        <family val="2"/>
      </rPr>
      <t>(Calculation: B*D)</t>
    </r>
  </si>
  <si>
    <r>
      <t xml:space="preserve">Base 
</t>
    </r>
    <r>
      <rPr>
        <i/>
        <sz val="10"/>
        <color theme="3"/>
        <rFont val="Arial"/>
        <family val="2"/>
      </rPr>
      <t>(Enter base rate. Explain calculation in program narrative.)</t>
    </r>
  </si>
  <si>
    <r>
      <t xml:space="preserve">Rate
</t>
    </r>
    <r>
      <rPr>
        <i/>
        <sz val="10"/>
        <color theme="3"/>
        <rFont val="Arial"/>
        <family val="2"/>
      </rPr>
      <t>(Populated from indirect costs rate entered on Applicant Information table. Enter the rate there FIRST.)</t>
    </r>
  </si>
  <si>
    <r>
      <t xml:space="preserve">TOTAL 
Indirect costs 
</t>
    </r>
    <r>
      <rPr>
        <i/>
        <sz val="10"/>
        <color theme="3"/>
        <rFont val="Arial"/>
        <family val="2"/>
      </rPr>
      <t>(Calculation: B*C)</t>
    </r>
  </si>
  <si>
    <t>12. Program Narrative</t>
  </si>
  <si>
    <t>Justification</t>
  </si>
  <si>
    <t>10. Grant-Specific Line Item - Not applicable</t>
  </si>
  <si>
    <t>11. Total Indirect Costs (and Direct Costs, if needed)</t>
  </si>
  <si>
    <t>13. Advance Payment Request Cash Budget</t>
  </si>
  <si>
    <t>Jul-25</t>
  </si>
  <si>
    <t>Aug-25</t>
  </si>
  <si>
    <t>Sep-25</t>
  </si>
  <si>
    <t>Oct-25</t>
  </si>
  <si>
    <t>Nov-25</t>
  </si>
  <si>
    <t>Dec-25</t>
  </si>
  <si>
    <t>Jan-26</t>
  </si>
  <si>
    <t>Feb-26</t>
  </si>
  <si>
    <t>Mar-26</t>
  </si>
  <si>
    <t>Apr-26</t>
  </si>
  <si>
    <t>May-26</t>
  </si>
  <si>
    <t>Jun-26</t>
  </si>
  <si>
    <t>10. N/A for this Award</t>
  </si>
  <si>
    <t>TOTAL</t>
  </si>
  <si>
    <t xml:space="preserve">Payment Method </t>
  </si>
  <si>
    <t xml:space="preserve">Indirect Cost Method </t>
  </si>
  <si>
    <t>Deliverables</t>
  </si>
  <si>
    <t>Type of Travel Expense</t>
  </si>
  <si>
    <t>Funding Period</t>
  </si>
  <si>
    <t>Consultant Category</t>
  </si>
  <si>
    <t>Password to unprotect sheets</t>
  </si>
  <si>
    <t>RCCA-AHP-lock</t>
  </si>
  <si>
    <t>Advance payment and reconcile method</t>
  </si>
  <si>
    <t>1. NICRA</t>
  </si>
  <si>
    <t>T1. Award Administration Requirements</t>
  </si>
  <si>
    <t>Mileage</t>
  </si>
  <si>
    <t>FP1</t>
  </si>
  <si>
    <t>Service</t>
  </si>
  <si>
    <t>Reimbursement method</t>
  </si>
  <si>
    <t>2. de minimus (15% MTDC)</t>
  </si>
  <si>
    <t>T2. Staff and Administer COMPP</t>
  </si>
  <si>
    <t>Airfare</t>
  </si>
  <si>
    <t>FP2</t>
  </si>
  <si>
    <t>Travel expense</t>
  </si>
  <si>
    <t>Working capital advance method</t>
  </si>
  <si>
    <t>3. No indirect costs</t>
  </si>
  <si>
    <t>T3. Design COMPP</t>
  </si>
  <si>
    <t>Per diem (meals)</t>
  </si>
  <si>
    <t>T4. Train Staff in COMPP Practices</t>
  </si>
  <si>
    <t>Lodging</t>
  </si>
  <si>
    <t>T5. Manage COMPP Activities</t>
  </si>
  <si>
    <t>Transportation</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</si>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</sst>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_(&quot;$&quot;* #,##0_);_(&quot;$&quot;* \(#,##0\);_(&quot;$&quot;* &quot;-&quot;??_);_(@_)"/>
    <numFmt numFmtId="165" formatCode="0.0000"/>
    <numFmt numFmtId="166" formatCode="&quot;$&quot;#,##0.00"/>
  </numFmts>
  <fonts count="37" x14ac:knownFonts="1">
    <font>
      <sz val="12"/>
      <color theme="1"/>
      <name val="Arial"/>
      <family val="2"/>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8"/>
      <name val="Arial"/>
      <family val="2"/>
    </font>
    <font>
      <i/>
      <sz val="10"/>
      <color theme="3"/>
      <name val="Arial"/>
      <family val="2"/>
    </font>
    <font>
      <b/>
      <sz val="11"/>
      <color theme="0"/>
      <name val="Arial"/>
      <family val="2"/>
    </font>
    <font>
      <sz val="11"/>
      <color theme="0"/>
      <name val="Arial"/>
      <family val="2"/>
    </font>
    <font>
      <i/>
      <sz val="10"/>
      <color theme="0"/>
      <name val="Arial"/>
      <family val="2"/>
    </font>
    <font>
      <sz val="12"/>
      <color rgb="FF000000"/>
      <name val="Arial"/>
      <family val="2"/>
    </font>
    <font>
      <b/>
      <sz val="11"/>
      <color theme="1"/>
      <name val="Arial"/>
      <family val="2"/>
    </font>
    <font>
      <i/>
      <sz val="11"/>
      <color theme="1"/>
      <name val="Arial"/>
      <family val="2"/>
    </font>
    <font>
      <b/>
      <u/>
      <sz val="12"/>
      <color theme="10"/>
      <name val="Arial"/>
      <family val="2"/>
    </font>
    <font>
      <b/>
      <i/>
      <sz val="10"/>
      <color theme="3"/>
      <name val="Arial"/>
      <family val="2"/>
    </font>
    <font>
      <b/>
      <sz val="16"/>
      <color theme="0"/>
      <name val="Arial"/>
      <family val="2"/>
    </font>
    <font>
      <b/>
      <sz val="14"/>
      <color theme="0"/>
      <name val="Segoe UI"/>
      <family val="2"/>
      <scheme val="minor"/>
    </font>
    <font>
      <b/>
      <u/>
      <sz val="12"/>
      <color theme="10"/>
      <name val="Segoe UI"/>
      <family val="2"/>
      <scheme val="minor"/>
    </font>
    <font>
      <b/>
      <sz val="12"/>
      <color rgb="FF020969"/>
      <name val="Arial"/>
    </font>
    <font>
      <i/>
      <sz val="10"/>
      <color rgb="FF020969"/>
      <name val="Arial"/>
    </font>
  </fonts>
  <fills count="12">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9" tint="-0.499984740745262"/>
        <bgColor indexed="64"/>
      </patternFill>
    </fill>
    <fill>
      <patternFill patternType="solid">
        <fgColor rgb="FFFFFF00"/>
        <bgColor indexed="64"/>
      </patternFill>
    </fill>
  </fills>
  <borders count="22">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hair">
        <color indexed="64"/>
      </right>
      <top/>
      <bottom/>
      <diagonal/>
    </border>
    <border>
      <left style="hair">
        <color theme="3"/>
      </left>
      <right style="hair">
        <color theme="3"/>
      </right>
      <top style="hair">
        <color theme="3"/>
      </top>
      <bottom style="hair">
        <color theme="3"/>
      </bottom>
      <diagonal/>
    </border>
    <border>
      <left/>
      <right/>
      <top style="hair">
        <color indexed="64"/>
      </top>
      <bottom/>
      <diagonal/>
    </border>
    <border>
      <left style="hair">
        <color indexed="64"/>
      </left>
      <right/>
      <top/>
      <bottom/>
      <diagonal/>
    </border>
    <border>
      <left/>
      <right/>
      <top style="hair">
        <color indexed="64"/>
      </top>
      <bottom style="thin">
        <color theme="1"/>
      </bottom>
      <diagonal/>
    </border>
    <border>
      <left style="hair">
        <color indexed="64"/>
      </left>
      <right/>
      <top/>
      <bottom style="thin">
        <color theme="1"/>
      </bottom>
      <diagonal/>
    </border>
    <border>
      <left style="hair">
        <color theme="0"/>
      </left>
      <right/>
      <top style="hair">
        <color theme="0"/>
      </top>
      <bottom/>
      <diagonal/>
    </border>
  </borders>
  <cellStyleXfs count="10">
    <xf numFmtId="0" fontId="0" fillId="0" borderId="0">
      <alignment vertical="center"/>
      <protection locked="0"/>
    </xf>
    <xf numFmtId="44" fontId="4" fillId="0" borderId="0" applyFont="0" applyFill="0" applyBorder="0" applyAlignment="0" applyProtection="0"/>
    <xf numFmtId="9" fontId="4" fillId="0" borderId="0" applyFont="0" applyFill="0" applyBorder="0" applyAlignment="0" applyProtection="0"/>
    <xf numFmtId="0" fontId="20" fillId="4" borderId="0" applyNumberFormat="0">
      <alignment horizontal="left"/>
    </xf>
    <xf numFmtId="0" fontId="18" fillId="7" borderId="0" applyNumberFormat="0">
      <alignment horizontal="left" vertical="center" wrapText="1"/>
    </xf>
    <xf numFmtId="0" fontId="3" fillId="0" borderId="1" applyNumberFormat="0" applyAlignment="0" applyProtection="0"/>
    <xf numFmtId="0" fontId="13" fillId="8" borderId="7" applyNumberFormat="0" applyProtection="0">
      <alignment vertical="center"/>
    </xf>
    <xf numFmtId="0" fontId="7" fillId="0" borderId="0" applyNumberFormat="0" applyFill="0" applyBorder="0" applyAlignment="0" applyProtection="0"/>
    <xf numFmtId="0" fontId="16" fillId="5" borderId="3" applyNumberFormat="0" applyBorder="0" applyAlignment="0"/>
    <xf numFmtId="0" fontId="17" fillId="0" borderId="0" applyNumberFormat="0" applyFill="0" applyBorder="0" applyAlignment="0" applyProtection="0">
      <alignment vertical="center"/>
    </xf>
  </cellStyleXfs>
  <cellXfs count="233">
    <xf numFmtId="0" fontId="0" fillId="0" borderId="0" xfId="0">
      <alignment vertical="center"/>
      <protection locked="0"/>
    </xf>
    <xf numFmtId="0" fontId="11" fillId="6" borderId="2" xfId="6" applyFont="1" applyFill="1" applyBorder="1" applyProtection="1">
      <alignment vertical="center"/>
    </xf>
    <xf numFmtId="0" fontId="8" fillId="0" borderId="2" xfId="0" applyFont="1" applyBorder="1" applyAlignment="1">
      <alignment horizontal="left" vertical="center"/>
      <protection locked="0"/>
    </xf>
    <xf numFmtId="44" fontId="12" fillId="0" borderId="2" xfId="0" applyNumberFormat="1" applyFont="1" applyBorder="1" applyAlignment="1">
      <alignment horizontal="left" vertical="center"/>
      <protection locked="0"/>
    </xf>
    <xf numFmtId="1" fontId="8" fillId="0" borderId="2" xfId="0" applyNumberFormat="1" applyFont="1" applyBorder="1" applyAlignment="1">
      <alignment horizontal="left" vertical="center"/>
      <protection locked="0"/>
    </xf>
    <xf numFmtId="0" fontId="8" fillId="0" borderId="2" xfId="0" applyFont="1" applyBorder="1" applyAlignment="1">
      <alignment horizontal="left" vertical="center" wrapText="1"/>
      <protection locked="0"/>
    </xf>
    <xf numFmtId="0" fontId="24" fillId="4" borderId="11" xfId="4" applyFont="1" applyFill="1" applyBorder="1" applyAlignment="1">
      <alignment horizontal="left" vertical="center"/>
    </xf>
    <xf numFmtId="0" fontId="25" fillId="4" borderId="12" xfId="0" applyFont="1" applyFill="1" applyBorder="1" applyAlignment="1" applyProtection="1">
      <alignment horizontal="left" vertical="center"/>
    </xf>
    <xf numFmtId="0" fontId="24" fillId="4" borderId="12" xfId="4" applyFont="1" applyFill="1" applyBorder="1" applyAlignment="1">
      <alignment horizontal="right" vertical="center" wrapText="1"/>
    </xf>
    <xf numFmtId="0" fontId="20" fillId="4" borderId="0" xfId="3" applyAlignment="1"/>
    <xf numFmtId="0" fontId="0" fillId="0" borderId="0" xfId="0" applyProtection="1">
      <alignment vertical="center"/>
    </xf>
    <xf numFmtId="0" fontId="20" fillId="4" borderId="0" xfId="3">
      <alignment horizontal="left"/>
    </xf>
    <xf numFmtId="0" fontId="18" fillId="7" borderId="6" xfId="4" applyBorder="1" applyAlignment="1">
      <alignment horizontal="left" vertical="top" wrapText="1"/>
    </xf>
    <xf numFmtId="0" fontId="18" fillId="7" borderId="2" xfId="4" applyBorder="1" applyAlignment="1">
      <alignment horizontal="left" vertical="top" wrapText="1"/>
    </xf>
    <xf numFmtId="0" fontId="19" fillId="10" borderId="6" xfId="4" applyFont="1" applyFill="1" applyBorder="1" applyAlignment="1">
      <alignment horizontal="left" vertical="top" wrapText="1"/>
    </xf>
    <xf numFmtId="0" fontId="8" fillId="0" borderId="0" xfId="0" applyFont="1" applyProtection="1">
      <alignment vertical="center"/>
    </xf>
    <xf numFmtId="0" fontId="8" fillId="0" borderId="0" xfId="0" applyFont="1" applyAlignment="1" applyProtection="1">
      <alignment horizontal="center" vertical="center"/>
    </xf>
    <xf numFmtId="0" fontId="18" fillId="6" borderId="6" xfId="4" applyFill="1" applyBorder="1" applyAlignment="1">
      <alignment horizontal="center" vertical="center" wrapText="1"/>
    </xf>
    <xf numFmtId="0" fontId="18" fillId="6" borderId="6" xfId="4" applyFill="1" applyBorder="1">
      <alignment horizontal="left" vertical="center" wrapText="1"/>
    </xf>
    <xf numFmtId="0" fontId="0" fillId="0" borderId="2" xfId="0" applyBorder="1" applyAlignment="1" applyProtection="1">
      <alignment horizontal="center" vertical="center"/>
    </xf>
    <xf numFmtId="0" fontId="9" fillId="0" borderId="2" xfId="0" applyFont="1" applyBorder="1" applyProtection="1">
      <alignment vertical="center"/>
    </xf>
    <xf numFmtId="0" fontId="0" fillId="0" borderId="2" xfId="0" applyBorder="1" applyAlignment="1" applyProtection="1">
      <alignment vertical="center" wrapText="1"/>
    </xf>
    <xf numFmtId="0" fontId="0" fillId="5" borderId="2" xfId="0" applyFill="1" applyBorder="1" applyAlignment="1" applyProtection="1">
      <alignment horizontal="center" vertical="center"/>
    </xf>
    <xf numFmtId="0" fontId="0" fillId="5" borderId="2" xfId="0" applyFill="1" applyBorder="1" applyAlignment="1" applyProtection="1">
      <alignment vertical="center" wrapText="1"/>
    </xf>
    <xf numFmtId="0" fontId="0" fillId="3" borderId="2" xfId="0" applyFill="1" applyBorder="1" applyAlignment="1" applyProtection="1">
      <alignment vertical="center" wrapText="1"/>
    </xf>
    <xf numFmtId="0" fontId="10" fillId="3" borderId="2" xfId="0" applyFont="1" applyFill="1" applyBorder="1" applyAlignment="1" applyProtection="1">
      <alignment vertical="center" wrapText="1"/>
    </xf>
    <xf numFmtId="0" fontId="10" fillId="5" borderId="2" xfId="0" applyFont="1" applyFill="1" applyBorder="1" applyAlignment="1" applyProtection="1">
      <alignment vertical="center" wrapText="1"/>
    </xf>
    <xf numFmtId="0" fontId="8" fillId="0" borderId="0" xfId="0" applyFont="1" applyAlignment="1" applyProtection="1">
      <alignment horizontal="right" vertical="center"/>
    </xf>
    <xf numFmtId="0" fontId="28" fillId="0" borderId="0" xfId="0" applyFont="1" applyProtection="1">
      <alignment vertical="center"/>
    </xf>
    <xf numFmtId="0" fontId="20" fillId="4" borderId="0" xfId="3" applyAlignment="1">
      <alignment horizontal="left" vertical="center"/>
    </xf>
    <xf numFmtId="0" fontId="11" fillId="8" borderId="2" xfId="6" applyFont="1" applyBorder="1" applyProtection="1">
      <alignment vertical="center"/>
    </xf>
    <xf numFmtId="0" fontId="4" fillId="0" borderId="0" xfId="0" applyFont="1" applyProtection="1">
      <alignment vertical="center"/>
    </xf>
    <xf numFmtId="0" fontId="21" fillId="0" borderId="0" xfId="0" applyFont="1" applyProtection="1">
      <alignment vertical="center"/>
    </xf>
    <xf numFmtId="0" fontId="0" fillId="0" borderId="6" xfId="0" applyBorder="1" applyProtection="1">
      <alignment vertical="center"/>
    </xf>
    <xf numFmtId="0" fontId="0" fillId="0" borderId="2" xfId="0"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0" fontId="10" fillId="0" borderId="0" xfId="0" applyFont="1" applyAlignment="1" applyProtection="1">
      <alignment horizontal="left" vertical="center"/>
    </xf>
    <xf numFmtId="0" fontId="14"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18" fillId="7" borderId="0" xfId="4" applyAlignment="1">
      <alignment horizontal="left" vertical="top" wrapText="1"/>
    </xf>
    <xf numFmtId="0" fontId="19" fillId="10" borderId="0" xfId="4" applyFont="1" applyFill="1" applyAlignment="1">
      <alignment horizontal="left" vertical="top" wrapText="1"/>
    </xf>
    <xf numFmtId="49" fontId="0" fillId="0" borderId="0" xfId="1" applyNumberFormat="1" applyFont="1" applyFill="1" applyBorder="1" applyAlignment="1" applyProtection="1">
      <alignment horizontal="left" vertical="center"/>
    </xf>
    <xf numFmtId="0" fontId="18" fillId="6" borderId="0" xfId="4" applyFill="1" applyAlignment="1">
      <alignment horizontal="left" vertical="top" wrapText="1"/>
    </xf>
    <xf numFmtId="0" fontId="10" fillId="0" borderId="0" xfId="0" applyFont="1" applyProtection="1">
      <alignment vertical="center"/>
    </xf>
    <xf numFmtId="0" fontId="25" fillId="4" borderId="0" xfId="0" applyFont="1" applyFill="1" applyAlignment="1" applyProtection="1">
      <alignment horizontal="left" vertical="center"/>
    </xf>
    <xf numFmtId="0" fontId="20" fillId="2" borderId="0" xfId="3" applyFill="1" applyAlignment="1">
      <alignment vertical="center"/>
    </xf>
    <xf numFmtId="0" fontId="8" fillId="0" borderId="0" xfId="0" applyFont="1" applyAlignment="1" applyProtection="1">
      <alignment horizontal="left" vertical="center"/>
    </xf>
    <xf numFmtId="0" fontId="20" fillId="4" borderId="0" xfId="3" applyAlignment="1">
      <alignment vertical="center"/>
    </xf>
    <xf numFmtId="44" fontId="27" fillId="7" borderId="0" xfId="0" applyNumberFormat="1" applyFont="1" applyFill="1" applyAlignment="1" applyProtection="1">
      <alignment horizontal="left" vertical="center"/>
    </xf>
    <xf numFmtId="0" fontId="15" fillId="0" borderId="0" xfId="4" applyFont="1" applyFill="1" applyAlignment="1">
      <alignment horizontal="right" vertical="center" wrapText="1"/>
    </xf>
    <xf numFmtId="44" fontId="20" fillId="10" borderId="0" xfId="4" applyNumberFormat="1" applyFont="1" applyFill="1" applyAlignment="1">
      <alignment horizontal="left" vertical="center"/>
    </xf>
    <xf numFmtId="0" fontId="0" fillId="0" borderId="0" xfId="0" applyAlignment="1">
      <alignment horizontal="left" vertical="center"/>
      <protection locked="0"/>
    </xf>
    <xf numFmtId="0" fontId="0" fillId="0" borderId="0" xfId="0" applyAlignment="1">
      <alignment horizontal="left" vertical="center" wrapText="1"/>
      <protection locked="0"/>
    </xf>
    <xf numFmtId="0" fontId="18" fillId="6" borderId="2" xfId="4" applyFill="1" applyBorder="1" applyAlignment="1">
      <alignment horizontal="left" vertical="top" wrapText="1"/>
    </xf>
    <xf numFmtId="0" fontId="19" fillId="10" borderId="2" xfId="4" applyFont="1" applyFill="1" applyBorder="1" applyAlignment="1">
      <alignment horizontal="left" vertical="top" wrapText="1"/>
    </xf>
    <xf numFmtId="0" fontId="25" fillId="4" borderId="11" xfId="0" applyFont="1" applyFill="1" applyBorder="1" applyAlignment="1" applyProtection="1">
      <alignment horizontal="left" vertical="center"/>
    </xf>
    <xf numFmtId="0" fontId="10" fillId="0" borderId="2" xfId="0" applyFont="1" applyBorder="1" applyAlignment="1">
      <alignment horizontal="left" vertical="center" wrapText="1"/>
      <protection locked="0"/>
    </xf>
    <xf numFmtId="0" fontId="8" fillId="0" borderId="5" xfId="0" applyFont="1" applyBorder="1" applyAlignment="1">
      <alignment horizontal="left" vertical="center"/>
      <protection locked="0"/>
    </xf>
    <xf numFmtId="0" fontId="10" fillId="0" borderId="5" xfId="0" applyFont="1" applyBorder="1" applyAlignment="1">
      <alignment horizontal="left" vertical="center" wrapText="1"/>
      <protection locked="0"/>
    </xf>
    <xf numFmtId="44" fontId="12" fillId="0" borderId="5" xfId="0" applyNumberFormat="1" applyFont="1" applyBorder="1" applyAlignment="1">
      <alignment horizontal="left" vertical="center"/>
      <protection locked="0"/>
    </xf>
    <xf numFmtId="1" fontId="8" fillId="0" borderId="5" xfId="0" applyNumberFormat="1" applyFont="1" applyBorder="1" applyAlignment="1">
      <alignment horizontal="left" vertical="center"/>
      <protection locked="0"/>
    </xf>
    <xf numFmtId="0" fontId="8" fillId="0" borderId="5" xfId="0" applyFont="1" applyBorder="1" applyAlignment="1">
      <alignment horizontal="left" vertical="center" wrapText="1"/>
      <protection locked="0"/>
    </xf>
    <xf numFmtId="0" fontId="18" fillId="7" borderId="14" xfId="4" applyBorder="1" applyAlignment="1">
      <alignment horizontal="left" vertical="top" wrapText="1"/>
    </xf>
    <xf numFmtId="0" fontId="0" fillId="0" borderId="0" xfId="0" applyAlignment="1" applyProtection="1">
      <alignment vertical="top"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44" fontId="0" fillId="0" borderId="0" xfId="0" applyNumberFormat="1" applyAlignment="1" applyProtection="1">
      <alignment horizontal="left" vertical="center" wrapText="1"/>
    </xf>
    <xf numFmtId="0" fontId="0" fillId="0" borderId="0" xfId="0" applyAlignment="1">
      <alignment vertical="center" wrapText="1"/>
      <protection locked="0"/>
    </xf>
    <xf numFmtId="44" fontId="0" fillId="0" borderId="0" xfId="0" applyNumberFormat="1" applyAlignment="1">
      <alignment horizontal="left" vertical="center"/>
      <protection locked="0"/>
    </xf>
    <xf numFmtId="0" fontId="0" fillId="0" borderId="0" xfId="0" applyAlignment="1" applyProtection="1"/>
    <xf numFmtId="0" fontId="0" fillId="0" borderId="0" xfId="0" applyAlignment="1" applyProtection="1">
      <alignment vertical="top"/>
    </xf>
    <xf numFmtId="44" fontId="8" fillId="7" borderId="2" xfId="0" applyNumberFormat="1" applyFont="1" applyFill="1" applyBorder="1" applyAlignment="1" applyProtection="1">
      <alignment horizontal="left" vertical="center"/>
    </xf>
    <xf numFmtId="0" fontId="18" fillId="7" borderId="9" xfId="4" applyBorder="1" applyAlignment="1">
      <alignment horizontal="left" vertical="top" wrapText="1"/>
    </xf>
    <xf numFmtId="0" fontId="11" fillId="7" borderId="0" xfId="6" applyFont="1" applyFill="1" applyBorder="1" applyAlignment="1" applyProtection="1">
      <alignment vertical="center" wrapText="1"/>
    </xf>
    <xf numFmtId="0" fontId="9" fillId="0" borderId="0" xfId="0" applyFont="1" applyAlignment="1" applyProtection="1">
      <alignment vertical="center" wrapText="1"/>
    </xf>
    <xf numFmtId="0" fontId="11" fillId="8" borderId="0" xfId="6" applyFont="1" applyBorder="1" applyAlignment="1" applyProtection="1">
      <alignment vertical="center" wrapText="1"/>
    </xf>
    <xf numFmtId="0" fontId="10" fillId="0" borderId="0" xfId="0" applyFont="1" applyAlignment="1" applyProtection="1">
      <alignment vertical="center" wrapText="1"/>
    </xf>
    <xf numFmtId="0" fontId="0" fillId="0" borderId="0" xfId="0" applyAlignment="1" applyProtection="1">
      <alignment horizontal="right" vertical="center" wrapText="1"/>
    </xf>
    <xf numFmtId="0" fontId="0" fillId="0" borderId="0" xfId="0" applyAlignment="1">
      <alignment wrapText="1"/>
      <protection locked="0"/>
    </xf>
    <xf numFmtId="0" fontId="18" fillId="6" borderId="14" xfId="6" applyFont="1" applyFill="1" applyBorder="1" applyAlignment="1" applyProtection="1">
      <alignment horizontal="left" vertical="center" wrapText="1"/>
    </xf>
    <xf numFmtId="17" fontId="15" fillId="6" borderId="14" xfId="7" applyNumberFormat="1" applyFont="1" applyFill="1" applyBorder="1" applyAlignment="1" applyProtection="1">
      <alignment horizontal="center" vertical="center" wrapText="1"/>
    </xf>
    <xf numFmtId="44" fontId="11" fillId="7" borderId="0" xfId="4" applyNumberFormat="1" applyFont="1">
      <alignment horizontal="left" vertical="center" wrapText="1"/>
    </xf>
    <xf numFmtId="44" fontId="14" fillId="0" borderId="2" xfId="1" applyFont="1" applyBorder="1" applyAlignment="1" applyProtection="1">
      <alignment vertical="center" wrapText="1"/>
      <protection locked="0"/>
    </xf>
    <xf numFmtId="44" fontId="12" fillId="0" borderId="2" xfId="1" applyFont="1" applyBorder="1" applyAlignment="1" applyProtection="1">
      <alignment vertical="center" wrapText="1"/>
      <protection locked="0"/>
    </xf>
    <xf numFmtId="44" fontId="14" fillId="0" borderId="2" xfId="1" applyFont="1" applyBorder="1" applyAlignment="1" applyProtection="1">
      <alignment vertical="center"/>
      <protection locked="0"/>
    </xf>
    <xf numFmtId="44" fontId="12" fillId="0" borderId="2" xfId="1" applyFont="1" applyBorder="1" applyAlignment="1" applyProtection="1">
      <alignment vertical="center"/>
      <protection locked="0"/>
    </xf>
    <xf numFmtId="1" fontId="0" fillId="0" borderId="2" xfId="0" applyNumberFormat="1" applyBorder="1" applyAlignment="1">
      <alignment horizontal="left" vertical="center"/>
      <protection locked="0"/>
    </xf>
    <xf numFmtId="44" fontId="0" fillId="7" borderId="2" xfId="1" applyFont="1" applyFill="1" applyBorder="1" applyAlignment="1" applyProtection="1">
      <alignment horizontal="left" vertical="center"/>
    </xf>
    <xf numFmtId="0" fontId="0" fillId="0" borderId="2" xfId="0" applyBorder="1" applyAlignment="1">
      <alignment horizontal="left" vertical="center"/>
      <protection locked="0"/>
    </xf>
    <xf numFmtId="0" fontId="11" fillId="0" borderId="2" xfId="4" applyFont="1" applyFill="1" applyBorder="1" applyAlignment="1" applyProtection="1">
      <alignment horizontal="left" vertical="center"/>
      <protection locked="0"/>
    </xf>
    <xf numFmtId="44" fontId="0" fillId="0" borderId="2" xfId="1" applyFont="1" applyFill="1" applyBorder="1" applyAlignment="1" applyProtection="1">
      <alignment horizontal="left" vertical="center"/>
      <protection locked="0"/>
    </xf>
    <xf numFmtId="0" fontId="18" fillId="0" borderId="5" xfId="6" applyFont="1" applyFill="1" applyBorder="1" applyAlignment="1" applyProtection="1">
      <alignment vertical="center" wrapText="1"/>
      <protection locked="0"/>
    </xf>
    <xf numFmtId="44" fontId="0" fillId="0" borderId="5" xfId="1" applyFont="1" applyFill="1" applyBorder="1" applyAlignment="1" applyProtection="1">
      <alignment horizontal="left" vertical="center"/>
      <protection locked="0"/>
    </xf>
    <xf numFmtId="44" fontId="14" fillId="0" borderId="2" xfId="4" applyNumberFormat="1" applyFont="1" applyFill="1" applyBorder="1" applyAlignment="1" applyProtection="1">
      <alignment horizontal="left" vertical="center"/>
      <protection locked="0"/>
    </xf>
    <xf numFmtId="49" fontId="14" fillId="0" borderId="2" xfId="4" applyNumberFormat="1" applyFont="1" applyFill="1" applyBorder="1" applyAlignment="1" applyProtection="1">
      <alignment horizontal="left" vertical="center"/>
      <protection locked="0"/>
    </xf>
    <xf numFmtId="44" fontId="14" fillId="0" borderId="5" xfId="4" applyNumberFormat="1" applyFont="1" applyFill="1" applyBorder="1" applyAlignment="1" applyProtection="1">
      <alignment horizontal="left" vertical="center"/>
      <protection locked="0"/>
    </xf>
    <xf numFmtId="49" fontId="14" fillId="0" borderId="5" xfId="4" applyNumberFormat="1" applyFont="1" applyFill="1" applyBorder="1" applyAlignment="1" applyProtection="1">
      <alignment horizontal="left" vertical="center"/>
      <protection locked="0"/>
    </xf>
    <xf numFmtId="44" fontId="0" fillId="0" borderId="2" xfId="0" applyNumberFormat="1" applyBorder="1" applyAlignment="1">
      <alignment horizontal="left" vertical="center"/>
      <protection locked="0"/>
    </xf>
    <xf numFmtId="44" fontId="11" fillId="0" borderId="2" xfId="4" applyNumberFormat="1" applyFont="1" applyFill="1" applyBorder="1" applyAlignment="1" applyProtection="1">
      <alignment horizontal="left" vertical="center"/>
      <protection locked="0"/>
    </xf>
    <xf numFmtId="164" fontId="24" fillId="4" borderId="10" xfId="0" applyNumberFormat="1" applyFont="1" applyFill="1" applyBorder="1" applyAlignment="1" applyProtection="1">
      <alignment horizontal="left" vertical="center" wrapText="1" indent="1"/>
    </xf>
    <xf numFmtId="0" fontId="30" fillId="5" borderId="2" xfId="9" applyFont="1" applyFill="1" applyBorder="1" applyProtection="1">
      <alignment vertical="center"/>
    </xf>
    <xf numFmtId="0" fontId="30" fillId="0" borderId="2" xfId="9" applyFont="1" applyBorder="1" applyProtection="1">
      <alignment vertical="center"/>
    </xf>
    <xf numFmtId="0" fontId="30" fillId="5" borderId="2" xfId="9" applyFont="1" applyFill="1" applyBorder="1" applyAlignment="1" applyProtection="1">
      <alignment vertical="center" wrapText="1"/>
    </xf>
    <xf numFmtId="0" fontId="11" fillId="7" borderId="0" xfId="4" applyFont="1" applyAlignment="1">
      <alignment horizontal="right" vertical="center" wrapText="1"/>
    </xf>
    <xf numFmtId="0" fontId="8" fillId="0" borderId="5" xfId="0" applyFont="1" applyBorder="1" applyAlignment="1" applyProtection="1">
      <alignment horizontal="left" vertical="center"/>
    </xf>
    <xf numFmtId="44" fontId="20" fillId="10" borderId="0" xfId="4" applyNumberFormat="1" applyFont="1" applyFill="1" applyAlignment="1">
      <alignment horizontal="right" vertical="center"/>
    </xf>
    <xf numFmtId="0" fontId="0" fillId="0" borderId="17" xfId="0" applyBorder="1" applyAlignment="1" applyProtection="1">
      <alignment vertical="center" wrapText="1"/>
    </xf>
    <xf numFmtId="0" fontId="0" fillId="9" borderId="0" xfId="0" applyFill="1" applyAlignment="1">
      <alignment vertical="center" wrapText="1"/>
      <protection locked="0"/>
    </xf>
    <xf numFmtId="0" fontId="0" fillId="5" borderId="2" xfId="0" applyFill="1" applyBorder="1" applyProtection="1">
      <alignment vertical="center"/>
    </xf>
    <xf numFmtId="1" fontId="0" fillId="0" borderId="0" xfId="0" applyNumberFormat="1" applyAlignment="1">
      <alignment horizontal="left" vertical="center"/>
      <protection locked="0"/>
    </xf>
    <xf numFmtId="0" fontId="0" fillId="0" borderId="17" xfId="0" applyBorder="1" applyAlignment="1">
      <alignment horizontal="left" vertical="center" wrapText="1"/>
      <protection locked="0"/>
    </xf>
    <xf numFmtId="0" fontId="0" fillId="0" borderId="10" xfId="0" applyBorder="1" applyAlignment="1">
      <alignment horizontal="left" vertical="center" wrapText="1"/>
      <protection locked="0"/>
    </xf>
    <xf numFmtId="9" fontId="0" fillId="0" borderId="10" xfId="1" applyNumberFormat="1" applyFont="1" applyBorder="1" applyAlignment="1" applyProtection="1">
      <alignment horizontal="left" vertical="center"/>
      <protection locked="0"/>
    </xf>
    <xf numFmtId="0" fontId="0" fillId="0" borderId="10" xfId="1" applyNumberFormat="1" applyFont="1" applyBorder="1" applyAlignment="1" applyProtection="1">
      <alignment horizontal="left" vertical="center"/>
      <protection locked="0"/>
    </xf>
    <xf numFmtId="0" fontId="18" fillId="7" borderId="18" xfId="4" applyBorder="1" applyAlignment="1">
      <alignment horizontal="left" vertical="top" wrapText="1"/>
    </xf>
    <xf numFmtId="0" fontId="18" fillId="6" borderId="18" xfId="4" applyFill="1" applyBorder="1" applyAlignment="1">
      <alignment horizontal="left" vertical="top" wrapText="1"/>
    </xf>
    <xf numFmtId="0" fontId="19" fillId="10" borderId="14" xfId="4" applyFont="1" applyFill="1" applyBorder="1" applyAlignment="1">
      <alignment vertical="top" wrapText="1"/>
    </xf>
    <xf numFmtId="0" fontId="19" fillId="10" borderId="18" xfId="4" applyFont="1" applyFill="1" applyBorder="1" applyAlignment="1">
      <alignment horizontal="left" vertical="top" wrapText="1"/>
    </xf>
    <xf numFmtId="49" fontId="21" fillId="4" borderId="0" xfId="1" applyNumberFormat="1" applyFont="1" applyFill="1" applyBorder="1" applyAlignment="1" applyProtection="1">
      <alignment horizontal="left" vertical="center"/>
      <protection locked="0"/>
    </xf>
    <xf numFmtId="44" fontId="0" fillId="0" borderId="17" xfId="1" applyFont="1" applyBorder="1" applyAlignment="1" applyProtection="1">
      <alignment horizontal="left" vertical="center"/>
      <protection locked="0"/>
    </xf>
    <xf numFmtId="44" fontId="0" fillId="0" borderId="10" xfId="0" applyNumberFormat="1" applyBorder="1" applyAlignment="1">
      <alignment horizontal="left" vertical="center"/>
      <protection locked="0"/>
    </xf>
    <xf numFmtId="0" fontId="0" fillId="0" borderId="10" xfId="0" applyBorder="1" applyAlignment="1">
      <alignment horizontal="left" vertical="center"/>
      <protection locked="0"/>
    </xf>
    <xf numFmtId="1" fontId="0" fillId="0" borderId="10" xfId="0" applyNumberFormat="1" applyBorder="1" applyAlignment="1">
      <alignment horizontal="left" vertical="center"/>
      <protection locked="0"/>
    </xf>
    <xf numFmtId="2" fontId="0" fillId="0" borderId="10" xfId="2" applyNumberFormat="1" applyFont="1" applyBorder="1" applyAlignment="1" applyProtection="1">
      <alignment horizontal="left" vertical="center"/>
      <protection locked="0"/>
    </xf>
    <xf numFmtId="0" fontId="10" fillId="0" borderId="4" xfId="0" applyFont="1" applyBorder="1" applyAlignment="1">
      <alignment horizontal="left" vertical="center" wrapText="1"/>
      <protection locked="0"/>
    </xf>
    <xf numFmtId="0" fontId="10" fillId="0" borderId="10" xfId="0" applyFont="1" applyBorder="1" applyAlignment="1">
      <alignment horizontal="left" vertical="center" wrapText="1"/>
      <protection locked="0"/>
    </xf>
    <xf numFmtId="0" fontId="25" fillId="4" borderId="14" xfId="0" applyFont="1" applyFill="1" applyBorder="1" applyAlignment="1" applyProtection="1">
      <alignment horizontal="left" vertical="center"/>
    </xf>
    <xf numFmtId="44" fontId="25" fillId="4" borderId="0" xfId="1" applyFont="1" applyFill="1" applyBorder="1" applyAlignment="1" applyProtection="1">
      <alignment horizontal="left" vertical="center"/>
    </xf>
    <xf numFmtId="1" fontId="24" fillId="4" borderId="0" xfId="4" applyNumberFormat="1" applyFont="1" applyFill="1" applyAlignment="1">
      <alignment horizontal="right" vertical="center" wrapText="1"/>
    </xf>
    <xf numFmtId="0" fontId="8" fillId="0" borderId="2" xfId="0" applyFont="1" applyBorder="1" applyAlignment="1" applyProtection="1">
      <alignment horizontal="left" vertical="center"/>
    </xf>
    <xf numFmtId="0" fontId="0" fillId="0" borderId="10" xfId="0" applyBorder="1" applyAlignment="1">
      <alignment vertical="center" wrapText="1"/>
      <protection locked="0"/>
    </xf>
    <xf numFmtId="0" fontId="25" fillId="4" borderId="19" xfId="0" applyFont="1" applyFill="1" applyBorder="1" applyAlignment="1">
      <alignment horizontal="left" vertical="center" wrapText="1"/>
      <protection locked="0"/>
    </xf>
    <xf numFmtId="0" fontId="18" fillId="7" borderId="0" xfId="4">
      <alignment horizontal="left" vertical="center" wrapText="1"/>
    </xf>
    <xf numFmtId="0" fontId="19" fillId="10" borderId="0" xfId="4" applyFont="1" applyFill="1">
      <alignment horizontal="left" vertical="center" wrapText="1"/>
    </xf>
    <xf numFmtId="0" fontId="25" fillId="4" borderId="20" xfId="0" applyFont="1" applyFill="1" applyBorder="1" applyAlignment="1">
      <alignment horizontal="left" vertical="center" wrapText="1"/>
      <protection locked="0"/>
    </xf>
    <xf numFmtId="44" fontId="25" fillId="4" borderId="20" xfId="0" applyNumberFormat="1" applyFont="1" applyFill="1" applyBorder="1" applyAlignment="1">
      <alignment horizontal="left" vertical="center"/>
      <protection locked="0"/>
    </xf>
    <xf numFmtId="0" fontId="25" fillId="4" borderId="20" xfId="0" applyFont="1" applyFill="1" applyBorder="1" applyAlignment="1">
      <alignment horizontal="left" vertical="center"/>
      <protection locked="0"/>
    </xf>
    <xf numFmtId="165" fontId="24" fillId="4" borderId="20" xfId="4" applyNumberFormat="1" applyFont="1" applyFill="1" applyBorder="1" applyAlignment="1">
      <alignment horizontal="right" vertical="center" wrapText="1"/>
    </xf>
    <xf numFmtId="44" fontId="0" fillId="7" borderId="2" xfId="0" applyNumberFormat="1" applyFill="1" applyBorder="1" applyAlignment="1" applyProtection="1">
      <alignment horizontal="left" vertical="center" wrapText="1"/>
    </xf>
    <xf numFmtId="44" fontId="0" fillId="7" borderId="5" xfId="0" applyNumberFormat="1" applyFill="1" applyBorder="1" applyAlignment="1" applyProtection="1">
      <alignment horizontal="left" vertical="center" wrapText="1"/>
    </xf>
    <xf numFmtId="44" fontId="20" fillId="10" borderId="13" xfId="4" applyNumberFormat="1" applyFont="1" applyFill="1" applyBorder="1">
      <alignment horizontal="left" vertical="center" wrapText="1"/>
    </xf>
    <xf numFmtId="0" fontId="24" fillId="10" borderId="0" xfId="4" applyFont="1" applyFill="1">
      <alignment horizontal="left" vertical="center" wrapText="1"/>
    </xf>
    <xf numFmtId="0" fontId="8" fillId="0" borderId="2" xfId="0" applyFont="1" applyBorder="1" applyAlignment="1" applyProtection="1">
      <alignment horizontal="left" vertical="center" wrapText="1"/>
    </xf>
    <xf numFmtId="44" fontId="8" fillId="0" borderId="2" xfId="0" applyNumberFormat="1" applyFont="1" applyBorder="1" applyAlignment="1" applyProtection="1">
      <alignment horizontal="left" vertical="center" wrapText="1"/>
    </xf>
    <xf numFmtId="0" fontId="8" fillId="0" borderId="5" xfId="0" applyFont="1" applyBorder="1" applyAlignment="1" applyProtection="1">
      <alignment horizontal="left" vertical="center" wrapText="1"/>
    </xf>
    <xf numFmtId="44" fontId="8" fillId="0" borderId="5" xfId="0" applyNumberFormat="1" applyFont="1" applyBorder="1" applyAlignment="1" applyProtection="1">
      <alignment horizontal="left" vertical="center" wrapText="1"/>
    </xf>
    <xf numFmtId="44" fontId="20" fillId="10" borderId="13" xfId="4" applyNumberFormat="1" applyFont="1" applyFill="1" applyBorder="1" applyAlignment="1">
      <alignment horizontal="left" vertical="center"/>
    </xf>
    <xf numFmtId="44" fontId="0" fillId="7" borderId="2" xfId="0" applyNumberFormat="1" applyFill="1" applyBorder="1" applyProtection="1">
      <alignment vertical="center"/>
    </xf>
    <xf numFmtId="49" fontId="0" fillId="0" borderId="2" xfId="0" applyNumberFormat="1" applyBorder="1">
      <alignment vertical="center"/>
      <protection locked="0"/>
    </xf>
    <xf numFmtId="0" fontId="0" fillId="0" borderId="5" xfId="0" applyBorder="1" applyAlignment="1">
      <alignment horizontal="left" vertical="center"/>
      <protection locked="0"/>
    </xf>
    <xf numFmtId="164" fontId="12" fillId="0" borderId="14" xfId="4" applyNumberFormat="1" applyFont="1" applyFill="1" applyBorder="1" applyAlignment="1" applyProtection="1">
      <alignment horizontal="left" vertical="center"/>
      <protection locked="0"/>
    </xf>
    <xf numFmtId="49" fontId="8" fillId="0" borderId="5" xfId="0" applyNumberFormat="1" applyFont="1" applyBorder="1">
      <alignment vertical="center"/>
      <protection locked="0"/>
    </xf>
    <xf numFmtId="1" fontId="0" fillId="0" borderId="2" xfId="0" applyNumberFormat="1" applyBorder="1">
      <alignment vertical="center"/>
      <protection locked="0"/>
    </xf>
    <xf numFmtId="49" fontId="0" fillId="0" borderId="5" xfId="0" applyNumberFormat="1" applyBorder="1">
      <alignment vertical="center"/>
      <protection locked="0"/>
    </xf>
    <xf numFmtId="164" fontId="12" fillId="0" borderId="5" xfId="4" applyNumberFormat="1" applyFont="1" applyFill="1" applyBorder="1" applyAlignment="1" applyProtection="1">
      <alignment horizontal="left" vertical="center"/>
      <protection locked="0"/>
    </xf>
    <xf numFmtId="44" fontId="0" fillId="7" borderId="10" xfId="1" applyFont="1" applyFill="1" applyBorder="1" applyAlignment="1" applyProtection="1">
      <alignment horizontal="left" vertical="center"/>
    </xf>
    <xf numFmtId="0" fontId="21" fillId="4" borderId="0" xfId="0" applyFont="1" applyFill="1">
      <alignment vertical="center"/>
      <protection locked="0"/>
    </xf>
    <xf numFmtId="10" fontId="21" fillId="4" borderId="0" xfId="0" applyNumberFormat="1" applyFont="1" applyFill="1">
      <alignment vertical="center"/>
      <protection locked="0"/>
    </xf>
    <xf numFmtId="9" fontId="21" fillId="4" borderId="0" xfId="0" applyNumberFormat="1" applyFont="1" applyFill="1">
      <alignment vertical="center"/>
      <protection locked="0"/>
    </xf>
    <xf numFmtId="164" fontId="21" fillId="4" borderId="0" xfId="1" applyNumberFormat="1" applyFont="1" applyFill="1" applyBorder="1" applyAlignment="1" applyProtection="1">
      <alignment vertical="center"/>
      <protection locked="0"/>
    </xf>
    <xf numFmtId="9" fontId="21" fillId="4" borderId="0" xfId="1" applyNumberFormat="1" applyFont="1" applyFill="1" applyBorder="1" applyAlignment="1" applyProtection="1">
      <alignment vertical="center"/>
      <protection locked="0"/>
    </xf>
    <xf numFmtId="44" fontId="21" fillId="4" borderId="0" xfId="1" applyFont="1" applyFill="1" applyBorder="1" applyAlignment="1" applyProtection="1">
      <alignment vertical="center"/>
      <protection locked="0"/>
    </xf>
    <xf numFmtId="0" fontId="21" fillId="4" borderId="0" xfId="1" applyNumberFormat="1" applyFont="1" applyFill="1" applyBorder="1" applyAlignment="1" applyProtection="1">
      <alignment vertical="center"/>
      <protection locked="0"/>
    </xf>
    <xf numFmtId="0" fontId="24" fillId="4" borderId="0" xfId="4" applyNumberFormat="1" applyFont="1" applyFill="1" applyAlignment="1">
      <alignment horizontal="right" vertical="center" wrapText="1"/>
    </xf>
    <xf numFmtId="44" fontId="21" fillId="4" borderId="0" xfId="1" applyFont="1" applyFill="1" applyBorder="1" applyAlignment="1" applyProtection="1">
      <alignment horizontal="left" vertical="center"/>
      <protection locked="0"/>
    </xf>
    <xf numFmtId="2" fontId="24" fillId="4" borderId="0" xfId="4" applyNumberFormat="1" applyFont="1" applyFill="1" applyAlignment="1">
      <alignment horizontal="right" vertical="center" wrapText="1" indent="1"/>
    </xf>
    <xf numFmtId="44" fontId="0" fillId="4" borderId="0" xfId="0" applyNumberFormat="1" applyFill="1" applyAlignment="1">
      <alignment horizontal="left" vertical="center"/>
      <protection locked="0"/>
    </xf>
    <xf numFmtId="44" fontId="0" fillId="4" borderId="0" xfId="0" applyNumberFormat="1" applyFill="1" applyAlignment="1">
      <alignment horizontal="left" vertical="center" wrapText="1"/>
      <protection locked="0"/>
    </xf>
    <xf numFmtId="0" fontId="0" fillId="4" borderId="0" xfId="0" applyFill="1" applyAlignment="1">
      <alignment horizontal="left" vertical="center"/>
      <protection locked="0"/>
    </xf>
    <xf numFmtId="1" fontId="0" fillId="4" borderId="0" xfId="0" applyNumberFormat="1" applyFill="1" applyAlignment="1">
      <alignment horizontal="left" vertical="center"/>
      <protection locked="0"/>
    </xf>
    <xf numFmtId="1" fontId="0" fillId="4" borderId="0" xfId="0" applyNumberFormat="1" applyFill="1" applyAlignment="1" applyProtection="1">
      <alignment horizontal="left" vertical="center"/>
    </xf>
    <xf numFmtId="0" fontId="21" fillId="4" borderId="0" xfId="0" applyFont="1" applyFill="1" applyAlignment="1" applyProtection="1">
      <alignment horizontal="left" vertical="center" wrapText="1"/>
    </xf>
    <xf numFmtId="44" fontId="25" fillId="4" borderId="0" xfId="0" applyNumberFormat="1" applyFont="1" applyFill="1" applyAlignment="1" applyProtection="1">
      <alignment horizontal="left" vertical="center"/>
    </xf>
    <xf numFmtId="44" fontId="32" fillId="10" borderId="0" xfId="4" applyNumberFormat="1" applyFont="1" applyFill="1">
      <alignment horizontal="left" vertical="center" wrapText="1"/>
    </xf>
    <xf numFmtId="9" fontId="8" fillId="5" borderId="4" xfId="2" applyFont="1" applyFill="1" applyBorder="1" applyAlignment="1" applyProtection="1">
      <alignment horizontal="left" vertical="center"/>
    </xf>
    <xf numFmtId="1" fontId="14" fillId="0" borderId="10" xfId="4" applyNumberFormat="1" applyFont="1" applyFill="1" applyBorder="1" applyProtection="1">
      <alignment horizontal="left" vertical="center" wrapText="1"/>
      <protection locked="0"/>
    </xf>
    <xf numFmtId="1" fontId="14" fillId="0" borderId="10" xfId="4" applyNumberFormat="1" applyFont="1" applyFill="1" applyBorder="1" applyAlignment="1" applyProtection="1">
      <alignment horizontal="left" vertical="center"/>
      <protection locked="0"/>
    </xf>
    <xf numFmtId="44" fontId="0" fillId="7" borderId="10" xfId="0" applyNumberFormat="1" applyFill="1" applyBorder="1" applyAlignment="1" applyProtection="1">
      <alignment horizontal="left" vertical="center" wrapText="1"/>
    </xf>
    <xf numFmtId="44" fontId="32" fillId="10" borderId="20" xfId="4" applyNumberFormat="1" applyFont="1" applyFill="1" applyBorder="1">
      <alignment horizontal="left" vertical="center" wrapText="1"/>
    </xf>
    <xf numFmtId="0" fontId="14" fillId="5" borderId="2" xfId="0" applyFont="1" applyFill="1" applyBorder="1" applyProtection="1">
      <alignment vertical="center"/>
    </xf>
    <xf numFmtId="0" fontId="14" fillId="5" borderId="2" xfId="0" applyFont="1" applyFill="1" applyBorder="1" applyAlignment="1" applyProtection="1">
      <alignment vertical="center" wrapText="1"/>
    </xf>
    <xf numFmtId="0" fontId="14" fillId="5" borderId="2" xfId="0" applyFont="1" applyFill="1" applyBorder="1" applyAlignment="1" applyProtection="1">
      <alignment horizontal="left" vertical="center" wrapText="1"/>
    </xf>
    <xf numFmtId="0" fontId="3" fillId="0" borderId="0" xfId="0" applyFont="1" applyProtection="1">
      <alignment vertical="center"/>
    </xf>
    <xf numFmtId="0" fontId="5" fillId="0" borderId="0" xfId="0" applyFont="1" applyProtection="1">
      <alignment vertical="center"/>
    </xf>
    <xf numFmtId="0" fontId="2" fillId="0" borderId="0" xfId="0" applyFont="1" applyProtection="1">
      <alignment vertical="center"/>
    </xf>
    <xf numFmtId="0" fontId="0" fillId="6" borderId="2" xfId="0" applyFill="1" applyBorder="1" applyAlignment="1">
      <alignment horizontal="left" vertical="center"/>
      <protection locked="0"/>
    </xf>
    <xf numFmtId="0" fontId="11" fillId="6" borderId="2" xfId="4" applyFont="1" applyFill="1" applyBorder="1" applyAlignment="1" applyProtection="1">
      <alignment horizontal="left" vertical="center"/>
      <protection locked="0"/>
    </xf>
    <xf numFmtId="44" fontId="0" fillId="6" borderId="2" xfId="1" applyFont="1" applyFill="1" applyBorder="1" applyAlignment="1" applyProtection="1">
      <alignment horizontal="left" vertical="center"/>
      <protection locked="0"/>
    </xf>
    <xf numFmtId="44" fontId="0" fillId="6" borderId="5" xfId="1" applyFont="1" applyFill="1" applyBorder="1" applyAlignment="1" applyProtection="1">
      <alignment horizontal="left" vertical="center"/>
      <protection locked="0"/>
    </xf>
    <xf numFmtId="0" fontId="18" fillId="6" borderId="0" xfId="4" applyFill="1">
      <alignment horizontal="left" vertical="center" wrapText="1"/>
    </xf>
    <xf numFmtId="0" fontId="0" fillId="6" borderId="10" xfId="0" applyFill="1" applyBorder="1" applyAlignment="1">
      <alignment horizontal="left" vertical="center" wrapText="1"/>
      <protection locked="0"/>
    </xf>
    <xf numFmtId="44" fontId="32" fillId="10" borderId="0" xfId="0" applyNumberFormat="1" applyFont="1" applyFill="1" applyAlignment="1" applyProtection="1">
      <alignment horizontal="left" vertical="center" wrapText="1"/>
    </xf>
    <xf numFmtId="0" fontId="25" fillId="4" borderId="5" xfId="0" applyFont="1" applyFill="1" applyBorder="1" applyAlignment="1">
      <alignment horizontal="left" vertical="center" wrapText="1"/>
      <protection locked="0"/>
    </xf>
    <xf numFmtId="0" fontId="19" fillId="10" borderId="5" xfId="6" applyFont="1" applyFill="1" applyBorder="1" applyAlignment="1" applyProtection="1">
      <alignment horizontal="center" vertical="center" wrapText="1"/>
    </xf>
    <xf numFmtId="0" fontId="20" fillId="0" borderId="0" xfId="3" applyFill="1" applyAlignment="1"/>
    <xf numFmtId="0" fontId="34" fillId="0" borderId="2" xfId="9" applyFont="1" applyBorder="1" applyAlignment="1" applyProtection="1">
      <alignment vertical="center" wrapText="1"/>
    </xf>
    <xf numFmtId="0" fontId="18" fillId="7" borderId="6" xfId="4" applyBorder="1">
      <alignment horizontal="left" vertical="center" wrapText="1"/>
    </xf>
    <xf numFmtId="0" fontId="9" fillId="0" borderId="6" xfId="0" applyFont="1" applyBorder="1" applyAlignment="1">
      <alignment vertical="center" wrapText="1"/>
      <protection locked="0"/>
    </xf>
    <xf numFmtId="0" fontId="18" fillId="7" borderId="2" xfId="4" applyBorder="1">
      <alignment horizontal="left" vertical="center" wrapText="1"/>
    </xf>
    <xf numFmtId="0" fontId="9" fillId="0" borderId="2" xfId="0" applyFont="1" applyBorder="1" applyAlignment="1">
      <alignment vertical="center" wrapText="1"/>
      <protection locked="0"/>
    </xf>
    <xf numFmtId="0" fontId="18" fillId="7" borderId="5" xfId="4" applyBorder="1">
      <alignment horizontal="left" vertical="center" wrapText="1"/>
    </xf>
    <xf numFmtId="0" fontId="9" fillId="0" borderId="5" xfId="0" applyFont="1" applyBorder="1" applyAlignment="1">
      <alignment vertical="center" wrapText="1"/>
      <protection locked="0"/>
    </xf>
    <xf numFmtId="0" fontId="18" fillId="7" borderId="10" xfId="4" applyBorder="1">
      <alignment horizontal="left" vertical="center" wrapText="1"/>
    </xf>
    <xf numFmtId="44" fontId="0" fillId="0" borderId="10" xfId="1" applyFont="1" applyBorder="1" applyAlignment="1" applyProtection="1">
      <alignment horizontal="left" vertical="center"/>
      <protection locked="0"/>
    </xf>
    <xf numFmtId="0" fontId="16" fillId="7" borderId="0" xfId="4" applyFont="1">
      <alignment horizontal="left" vertical="center" wrapText="1"/>
    </xf>
    <xf numFmtId="44" fontId="0" fillId="5" borderId="2" xfId="0" applyNumberFormat="1" applyFill="1" applyBorder="1" applyProtection="1">
      <alignment vertical="center"/>
    </xf>
    <xf numFmtId="44" fontId="0" fillId="3" borderId="2" xfId="0" applyNumberFormat="1" applyFill="1" applyBorder="1">
      <alignment vertical="center"/>
      <protection locked="0"/>
    </xf>
    <xf numFmtId="44" fontId="20" fillId="10" borderId="15" xfId="4" applyNumberFormat="1" applyFont="1" applyFill="1" applyBorder="1" applyAlignment="1">
      <alignment horizontal="left" vertical="center"/>
    </xf>
    <xf numFmtId="44" fontId="0" fillId="5" borderId="10" xfId="1" applyFont="1" applyFill="1" applyBorder="1" applyAlignment="1" applyProtection="1">
      <alignment horizontal="left" vertical="center"/>
      <protection locked="0"/>
    </xf>
    <xf numFmtId="44" fontId="0" fillId="7" borderId="10" xfId="2" applyNumberFormat="1" applyFont="1" applyFill="1" applyBorder="1" applyAlignment="1" applyProtection="1">
      <alignment horizontal="left" vertical="center"/>
      <protection locked="0"/>
    </xf>
    <xf numFmtId="44" fontId="0" fillId="7" borderId="4" xfId="2" applyNumberFormat="1" applyFont="1" applyFill="1" applyBorder="1" applyAlignment="1" applyProtection="1">
      <alignment horizontal="left" vertical="center"/>
      <protection locked="0"/>
    </xf>
    <xf numFmtId="44" fontId="0" fillId="7" borderId="10" xfId="1" applyFont="1" applyFill="1" applyBorder="1" applyAlignment="1" applyProtection="1">
      <alignment horizontal="left" vertical="center"/>
      <protection locked="0"/>
    </xf>
    <xf numFmtId="0" fontId="18" fillId="7" borderId="18" xfId="4" applyBorder="1" applyAlignment="1">
      <alignment vertical="top" wrapText="1"/>
    </xf>
    <xf numFmtId="0" fontId="0" fillId="9" borderId="21" xfId="1" applyNumberFormat="1" applyFont="1" applyFill="1" applyBorder="1" applyAlignment="1" applyProtection="1">
      <alignment horizontal="left" vertical="center" wrapText="1"/>
      <protection locked="0"/>
    </xf>
    <xf numFmtId="9" fontId="0" fillId="0" borderId="17" xfId="1" applyNumberFormat="1" applyFont="1" applyBorder="1" applyAlignment="1" applyProtection="1">
      <alignment horizontal="left" vertical="center"/>
      <protection locked="0"/>
    </xf>
    <xf numFmtId="44" fontId="19" fillId="10" borderId="0" xfId="4" applyNumberFormat="1" applyFont="1" applyFill="1">
      <alignment horizontal="left" vertical="center" wrapText="1"/>
    </xf>
    <xf numFmtId="44" fontId="33" fillId="10" borderId="0" xfId="5" applyNumberFormat="1" applyFont="1" applyFill="1" applyBorder="1" applyAlignment="1" applyProtection="1">
      <alignment vertical="center"/>
    </xf>
    <xf numFmtId="166" fontId="8" fillId="0" borderId="8" xfId="0" applyNumberFormat="1" applyFont="1" applyBorder="1" applyAlignment="1">
      <alignment horizontal="left" vertical="center"/>
      <protection locked="0"/>
    </xf>
    <xf numFmtId="44" fontId="0" fillId="7" borderId="2" xfId="1" applyFont="1" applyFill="1" applyBorder="1" applyAlignment="1" applyProtection="1">
      <alignment horizontal="left" vertical="center"/>
      <protection locked="0"/>
    </xf>
    <xf numFmtId="44" fontId="21" fillId="10" borderId="0" xfId="4" applyNumberFormat="1" applyFont="1" applyFill="1">
      <alignment horizontal="left" vertical="center" wrapText="1"/>
    </xf>
    <xf numFmtId="0" fontId="20" fillId="4" borderId="0" xfId="3" applyAlignment="1">
      <alignment wrapText="1"/>
    </xf>
    <xf numFmtId="0" fontId="28" fillId="4" borderId="0" xfId="0" applyFont="1" applyFill="1" applyProtection="1">
      <alignment vertical="center"/>
    </xf>
    <xf numFmtId="0" fontId="1" fillId="0" borderId="0" xfId="0" applyFont="1" applyProtection="1">
      <alignment vertical="center"/>
    </xf>
    <xf numFmtId="10" fontId="9" fillId="11" borderId="16" xfId="0" applyNumberFormat="1" applyFont="1" applyFill="1" applyBorder="1" applyAlignment="1">
      <alignment vertical="center" wrapText="1"/>
      <protection locked="0"/>
    </xf>
    <xf numFmtId="0" fontId="35" fillId="6" borderId="18" xfId="4" applyFont="1" applyFill="1" applyBorder="1" applyAlignment="1">
      <alignment horizontal="left" vertical="top" wrapText="1"/>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172">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Segoe UI"/>
        <family val="2"/>
        <scheme val="minor"/>
      </font>
      <numFmt numFmtId="34" formatCode="_(&quot;$&quot;* #,##0.00_);_(&quot;$&quot;* \(#,##0.00\);_(&quot;$&quot;* &quot;-&quot;??_);_(@_)"/>
      <fill>
        <patternFill patternType="solid">
          <fgColor indexed="64"/>
          <bgColor theme="9" tint="-0.499984740745262"/>
        </patternFill>
      </fill>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outline="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66" formatCode="&quot;$&quot;#,##0.00"/>
      <alignment horizontal="left" vertical="center" textRotation="0" wrapText="0" indent="0" justifyLastLine="0" shrinkToFit="0" readingOrder="0"/>
      <border diagonalUp="0" diagonalDown="0" outline="0">
        <left/>
        <right style="hair">
          <color indexed="64"/>
        </right>
        <top style="hair">
          <color indexed="64"/>
        </top>
        <bottom style="hair">
          <color indexed="64"/>
        </bottom>
      </border>
      <protection locked="0" hidden="0"/>
    </dxf>
    <dxf>
      <border outline="0">
        <left style="hair">
          <color indexed="64"/>
        </left>
        <top style="hair">
          <color indexed="64"/>
        </top>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numFmt numFmtId="1" formatCode="0"/>
      <protection locked="1" hidden="0"/>
    </dxf>
    <dxf>
      <numFmt numFmtId="30" formatCode="@"/>
      <border diagonalUp="0" diagonalDown="0">
        <left style="hair">
          <color indexed="64"/>
        </left>
        <right style="hair">
          <color indexed="64"/>
        </right>
        <top style="hair">
          <color indexed="64"/>
        </top>
        <bottom/>
        <vertical/>
        <horizontal/>
      </border>
    </dxf>
    <dxf>
      <font>
        <b val="0"/>
        <i val="0"/>
        <strike val="0"/>
        <condense val="0"/>
        <extend val="0"/>
        <outline val="0"/>
        <shadow val="0"/>
        <u val="none"/>
        <vertAlign val="baseline"/>
        <sz val="11"/>
        <color theme="1"/>
        <name val="Arial"/>
        <family val="2"/>
        <scheme val="none"/>
      </font>
      <numFmt numFmtId="30" formatCode="@"/>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border outline="0">
        <right style="hair">
          <color indexed="64"/>
        </right>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1" indent="0" justifyLastLine="0" shrinkToFit="0" readingOrder="0"/>
      <border diagonalUp="0" diagonalDown="0">
        <left/>
        <right/>
        <top style="hair">
          <color indexed="64"/>
        </top>
        <bottom/>
      </border>
      <protection locked="1" hidden="0"/>
    </dxf>
    <dxf>
      <font>
        <b val="0"/>
        <i val="0"/>
        <strike val="0"/>
        <condense val="0"/>
        <extend val="0"/>
        <outline val="0"/>
        <shadow val="0"/>
        <u val="none"/>
        <vertAlign val="baseline"/>
        <sz val="12"/>
        <color auto="1"/>
        <name val="Arial"/>
        <family val="2"/>
        <scheme val="none"/>
      </font>
      <numFmt numFmtId="1" formatCode="0"/>
      <fill>
        <patternFill patternType="none">
          <fgColor indexed="64"/>
          <bgColor auto="1"/>
        </patternFill>
      </fill>
      <alignment horizontal="left" vertical="center" textRotation="0" wrapText="1" indent="0" justifyLastLine="0" shrinkToFit="0" readingOrder="0"/>
      <border diagonalUp="0" diagonalDown="0">
        <left style="hair">
          <color indexed="64"/>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style="hair">
          <color indexed="64"/>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5" tint="0.79998168889431442"/>
        </patternFill>
      </fill>
      <alignment horizontal="left" vertical="center" textRotation="0" wrapText="1" indent="0" justifyLastLine="0" shrinkToFit="0" readingOrder="0"/>
      <border diagonalUp="0" diagonalDown="0" outline="0">
        <left style="hair">
          <color indexed="64"/>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left style="hair">
          <color indexed="64"/>
        </left>
        <right/>
        <top style="hair">
          <color indexed="64"/>
        </top>
        <bottom/>
        <vertical/>
        <horizontal/>
      </border>
      <protection locked="0" hidden="0"/>
    </dxf>
    <dxf>
      <alignment horizontal="left" vertical="center" textRotation="0" wrapText="1" indent="0" justifyLastLine="0" shrinkToFit="0" readingOrder="0"/>
      <border diagonalUp="0" diagonalDown="0">
        <left/>
        <right/>
        <top style="hair">
          <color indexed="64"/>
        </top>
        <bottom/>
        <vertical/>
        <horizontal/>
      </border>
    </dxf>
    <dxf>
      <border outline="0">
        <top style="double">
          <color indexed="64"/>
        </top>
        <bottom style="hair">
          <color indexed="64"/>
        </bottom>
      </border>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center" textRotation="0" wrapText="1" indent="0" justifyLastLine="0" shrinkToFit="0" readingOrder="0"/>
    </dxf>
    <dxf>
      <font>
        <b/>
        <i val="0"/>
        <strike val="0"/>
        <condense val="0"/>
        <extend val="0"/>
        <outline val="0"/>
        <shadow val="0"/>
        <u val="none"/>
        <vertAlign val="baseline"/>
        <sz val="16"/>
        <color theme="0"/>
        <name val="Arial"/>
        <family val="2"/>
        <scheme val="none"/>
      </font>
      <numFmt numFmtId="34" formatCode="_(&quot;$&quot;* #,##0.00_);_(&quot;$&quot;* \(#,##0.00\);_(&quot;$&quot;* &quot;-&quot;??_);_(@_)"/>
      <fill>
        <patternFill patternType="solid">
          <fgColor indexed="64"/>
          <bgColor theme="9" tint="-0.49998474074526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0"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1"/>
        <color auto="1"/>
        <name val="Arial"/>
        <family val="2"/>
        <scheme val="none"/>
      </font>
      <numFmt numFmtId="1" formatCode="0"/>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protection locked="1" hidden="0"/>
    </dxf>
    <dxf>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ttom style="double">
          <color indexed="64"/>
        </bottom>
      </border>
    </dxf>
    <dxf>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numFmt numFmtId="1" formatCode="0"/>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font>
        <b/>
        <i val="0"/>
        <strike val="0"/>
        <condense val="0"/>
        <extend val="0"/>
        <outline val="0"/>
        <shadow val="0"/>
        <u val="none"/>
        <vertAlign val="baseline"/>
        <sz val="16"/>
        <color theme="0"/>
        <name val="Arial"/>
        <family val="2"/>
        <scheme val="none"/>
      </font>
      <numFmt numFmtId="34" formatCode="_(&quot;$&quot;* #,##0.00_);_(&quot;$&quot;* \(#,##0.00\);_(&quot;$&quot;* &quot;-&quot;??_);_(@_)"/>
      <fill>
        <patternFill patternType="solid">
          <fgColor indexed="64"/>
          <bgColor theme="9" tint="-0.499984740745262"/>
        </patternFill>
      </fill>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numFmt numFmtId="1" formatCode="0"/>
      <fill>
        <patternFill patternType="solid">
          <fgColor indexed="64"/>
          <bgColor theme="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1" formatCode="0"/>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right/>
        <top style="hair">
          <color indexed="64"/>
        </top>
        <bottom/>
        <vertical/>
        <horizontal/>
      </border>
      <protection locked="0" hidden="0"/>
    </dxf>
    <dxf>
      <border outline="0">
        <right style="hair">
          <color indexed="64"/>
        </right>
        <top style="hair">
          <color indexed="64"/>
        </top>
        <bottom style="hair">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2" formatCode="0.0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2" tint="-9.9978637043366805E-2"/>
        </patternFill>
      </fill>
      <alignment horizontal="left" vertical="center" textRotation="0" wrapText="1" indent="0" justifyLastLine="0" shrinkToFit="0" readingOrder="0"/>
      <border diagonalUp="0" diagonalDown="0" outline="0">
        <left style="hair">
          <color theme="0"/>
        </left>
        <right/>
        <top style="hair">
          <color theme="0"/>
        </top>
        <bottom/>
      </border>
      <protection locked="0" hidden="0"/>
    </dxf>
    <dxf>
      <border outline="0">
        <top style="double">
          <color indexed="64"/>
        </top>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right/>
        <top style="hair">
          <color indexed="64"/>
        </top>
        <bottom/>
      </border>
    </dxf>
    <dxf>
      <border outline="0">
        <top style="hair">
          <color indexed="64"/>
        </top>
        <bottom style="hair">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top" textRotation="0" wrapText="1" indent="0" justifyLastLine="0" shrinkToFit="0" readingOrder="0"/>
    </dxf>
    <dxf>
      <numFmt numFmtId="34" formatCode="_(&quot;$&quot;* #,##0.00_);_(&quot;$&quot;* \(#,##0.00\);_(&quot;$&quot;* &quot;-&quot;??_);_(@_)"/>
      <border outline="0">
        <left style="hair">
          <color indexed="64"/>
        </left>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protection locked="1" hidden="0"/>
    </dxf>
    <dxf>
      <border>
        <bottom style="hair">
          <color indexed="64"/>
        </bottom>
      </border>
    </dxf>
    <dxf>
      <fill>
        <patternFill patternType="solid">
          <fgColor indexed="64"/>
          <bgColor theme="8" tint="0.59999389629810485"/>
        </patternFill>
      </fill>
      <border diagonalUp="0" diagonalDown="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border diagonalUp="0" diagonalDown="0">
        <left style="hair">
          <color indexed="64"/>
        </left>
        <right style="hair">
          <color indexed="64"/>
        </right>
        <top style="hair">
          <color indexed="64"/>
        </top>
        <bottom style="hair">
          <color indexed="64"/>
        </bottom>
        <vertical/>
        <horizontal/>
      </border>
      <protection locked="0" hidden="0"/>
    </dxf>
    <dxf>
      <border diagonalUp="0" diagonalDown="0">
        <left style="hair">
          <color indexed="64"/>
        </left>
        <right style="hair">
          <color indexed="64"/>
        </right>
        <top style="hair">
          <color indexed="64"/>
        </top>
        <bottom style="hair">
          <color indexed="64"/>
        </bottom>
        <vertical/>
        <horizontal/>
      </border>
      <protection locked="1" hidden="0"/>
    </dxf>
    <dxf>
      <border outline="0">
        <bottom style="hair">
          <color indexed="64"/>
        </bottom>
      </border>
    </dxf>
    <dxf>
      <protection locked="1" hidden="0"/>
    </dxf>
    <dxf>
      <border>
        <bottom style="hair">
          <color indexed="64"/>
        </bottom>
      </border>
    </dxf>
    <dxf>
      <font>
        <b/>
        <i val="0"/>
        <strike val="0"/>
        <condense val="0"/>
        <extend val="0"/>
        <outline val="0"/>
        <shadow val="0"/>
        <u val="none"/>
        <vertAlign val="baseline"/>
        <sz val="12"/>
        <color auto="1"/>
        <name val="Arial"/>
        <family val="2"/>
        <scheme val="none"/>
      </font>
      <border diagonalUp="0" diagonalDown="0">
        <left style="hair">
          <color indexed="64"/>
        </left>
        <right style="hair">
          <color indexed="64"/>
        </right>
        <top/>
        <bottom/>
        <vertical style="hair">
          <color indexed="64"/>
        </vertical>
        <horizontal style="hair">
          <color indexed="64"/>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top style="hair">
          <color indexed="64"/>
        </top>
      </border>
    </dxf>
    <dxf>
      <protection locked="1" hidden="0"/>
    </dxf>
    <dxf>
      <border outline="0">
        <bottom style="hair">
          <color indexed="64"/>
        </bottom>
      </border>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rcca" defaultPivotStyle="PivotStyleLight16">
    <tableStyle name="rcca" pivot="0" count="4" xr9:uid="{B55F210F-C2D7-4C3C-A467-A3680132FE98}">
      <tableStyleElement type="wholeTable" dxfId="171"/>
      <tableStyleElement type="headerRow" dxfId="170"/>
      <tableStyleElement type="totalRow" dxfId="169"/>
      <tableStyleElement type="secondRowStripe" dxfId="168"/>
    </tableStyle>
    <tableStyle name="RCCA Table Style" pivot="0" count="3" xr9:uid="{5B7A24F1-941A-4D72-A93B-C9209E2E82A5}">
      <tableStyleElement type="wholeTable" dxfId="167"/>
      <tableStyleElement type="totalRow" dxfId="166"/>
      <tableStyleElement type="firstRowStripe" dxfId="165"/>
    </tableStyle>
    <tableStyle name="Travel Expense Report" pivot="0" count="3" xr9:uid="{00000000-0011-0000-FFFF-FFFF00000000}">
      <tableStyleElement type="wholeTable" dxfId="164"/>
      <tableStyleElement type="headerRow" dxfId="163"/>
      <tableStyleElement type="totalRow" dxfId="162"/>
    </tableStyle>
  </tableStyles>
  <colors>
    <mruColors>
      <color rgb="FFF5F9FD"/>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5C39F49-73C1-4FB8-A51E-5E3FAA3919F6}" name="index14" displayName="index14" ref="A2:D18" totalsRowShown="0" headerRowDxfId="161" dataDxfId="159" headerRowBorderDxfId="160" tableBorderDxfId="158" headerRowCellStyle="Heading 2">
  <autoFilter ref="A2:D18" xr:uid="{4C48AC5B-336A-48EE-BB84-46C36340DA16}">
    <filterColumn colId="0" hiddenButton="1"/>
    <filterColumn colId="1" hiddenButton="1"/>
    <filterColumn colId="2" hiddenButton="1"/>
    <filterColumn colId="3" hiddenButton="1"/>
  </autoFilter>
  <tableColumns count="4">
    <tableColumn id="1" xr3:uid="{B9DFC614-574C-4CBA-B19F-AF66CE4FC046}" name="#" dataDxfId="157"/>
    <tableColumn id="2" xr3:uid="{84343C49-6B8E-4ABB-ACAD-D8074D27DE27}" name="Workbook Sections" dataDxfId="156"/>
    <tableColumn id="3" xr3:uid="{2F047DE6-F607-4FC1-86EB-9EDB33509939}" name="Brief Description and _x000a_Federal Awards Reference (2 CFR 200)" dataDxfId="155"/>
    <tableColumn id="4" xr3:uid="{DC4B279F-D9A9-43F3-B689-336712BBF5DF}" name="Instructions" dataDxfId="154"/>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A5570D3-AA66-49D9-9AE3-375B05D91DC4}" name="consultant" displayName="consultant" ref="A2:I31" totalsRowShown="0" headerRowDxfId="66" tableBorderDxfId="65" headerRowCellStyle="Heading 2">
  <autoFilter ref="A2:I31" xr:uid="{7A5570D3-AA66-49D9-9AE3-375B05D91DC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4" xr3:uid="{AA962930-7F53-47CF-B77C-A5E539696224}" name="Name of organization or consultant _x000a_(Enter name, if known.)" dataDxfId="64"/>
    <tableColumn id="1" xr3:uid="{0FE354B2-3144-401A-8713-4C6833BD6877}" name="Item_x000a_(Describe the service to be provided or expense to be paid.)" dataDxfId="63"/>
    <tableColumn id="2" xr3:uid="{220EADED-29AC-4FE4-B5D5-F3AC77D74539}" name="Category _x000a_(Select &quot;Service&quot; or &quot;Travel expense&quot; from the dropdown menu.)" dataDxfId="62"/>
    <tableColumn id="3" xr3:uid="{5463E2FB-F947-41C3-943F-71A7294347D2}" name="Travel_x000a_(If travel, select the relevant type from the dropdown menu.)" dataDxfId="61"/>
    <tableColumn id="5" xr3:uid="{F7F3D621-B414-47FC-A98E-B7CA51F54A94}" name="Task allocation_x000a_(Select the appropriate project task from the dropdown menu.)" dataDxfId="60"/>
    <tableColumn id="6" xr3:uid="{63F9D40A-D8B7-46E8-ADCB-6E9E30872C67}" name="Cost per item" dataDxfId="59"/>
    <tableColumn id="7" xr3:uid="{924989E0-49C0-4FD9-AE45-0AF9203A19E6}" name="Basis _x000a_(Identify the appropriate unit, such as day, miles, fare, etc.)" dataDxfId="58"/>
    <tableColumn id="8" xr3:uid="{BC70368A-B331-4944-AC10-1FABE0216584}" name="Quantity_x000a_(Total number of units)" dataDxfId="57" dataCellStyle="Heading 2"/>
    <tableColumn id="9" xr3:uid="{5FA7FB5C-A528-464A-A04F-FAFBC33079A8}" name="Total _x000a_Consultant item costs_x000a_(Calculation:F*H)" dataDxfId="56">
      <calculatedColumnFormula>consultant[[#This Row],[Cost per item]]*consultant[[#This Row],[Quantity
(Total number of units)]]</calculatedColumnFormula>
    </tableColumn>
  </tableColumns>
  <tableStyleInfo name="rcca"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5D4BB-1BE6-46E8-A5AE-4F0BF5AE1D02}" name="occupancy" displayName="occupancy" ref="A2:F22" totalsRowShown="0" headerRowDxfId="55" dataDxfId="53" headerRowBorderDxfId="54" tableBorderDxfId="52" headerRowCellStyle="Heading 2" dataCellStyle="Currency">
  <tableColumns count="6">
    <tableColumn id="1" xr3:uid="{000D788E-8876-4960-8A6F-048BE104A70B}" name="Item" dataDxfId="51"/>
    <tableColumn id="2" xr3:uid="{D1982834-8900-45FC-AD8B-FDDD493B291A}" name="Project task allocation_x000a_(Select the appropriate project task from the dropdown menu.)" dataDxfId="50" dataCellStyle="Currency"/>
    <tableColumn id="3" xr3:uid="{2637803A-C36E-4084-8495-D6971CE7935D}" name="Cost or rate per unit" dataDxfId="49" dataCellStyle="Currency"/>
    <tableColumn id="4" xr3:uid="{70CCC517-C595-471D-9CA4-E0DE752E627B}" name="Basis _x000a_(Identify the appropriate unit, such as day or month.)" dataDxfId="48" dataCellStyle="Currency"/>
    <tableColumn id="5" xr3:uid="{0B6F25DE-95F9-408E-9DC3-7D3848D42368}" name="Length of time" dataDxfId="47"/>
    <tableColumn id="9" xr3:uid="{BE8E7EEB-533C-4273-A588-15B8B701DBD3}" name="TOTAL _x000a_Occupancy cost_x000a_(Calculation: C*E)" dataDxfId="46" dataCellStyle="Currency">
      <calculatedColumnFormula>occupancy[[#This Row],[Cost or rate per unit]]*occupancy[[#This Row],[Length of time]]</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9842656-4FB5-4027-AB82-6A4DE59AE8E6}" name="training_education" displayName="training_education" ref="A2:F31" totalsRowShown="0" headerRowDxfId="45" dataDxfId="43" headerRowBorderDxfId="44" tableBorderDxfId="42" headerRowCellStyle="Heading 2">
  <autoFilter ref="A2:F31" xr:uid="{59842656-4FB5-4027-AB82-6A4DE59AE8E6}">
    <filterColumn colId="0" hiddenButton="1"/>
    <filterColumn colId="1" hiddenButton="1"/>
    <filterColumn colId="2" hiddenButton="1"/>
    <filterColumn colId="3" hiddenButton="1"/>
    <filterColumn colId="4" hiddenButton="1"/>
    <filterColumn colId="5" hiddenButton="1"/>
  </autoFilter>
  <tableColumns count="6">
    <tableColumn id="1" xr3:uid="{22029537-E49D-4176-B774-3FA942252E30}" name="Item/description" dataDxfId="41"/>
    <tableColumn id="6" xr3:uid="{5DF5C366-FD7A-4B92-8E5A-837BA90B9D4A}" name="Project task allocation_x000a_(Select the appropriate project task from the dropdown menu.)" dataDxfId="40"/>
    <tableColumn id="2" xr3:uid="{5EE71555-74F9-421D-95C1-86AC55F19BDE}" name="Cost/rate per item_x000a_(Cost per unit)" dataDxfId="39" dataCellStyle="Heading 2"/>
    <tableColumn id="3" xr3:uid="{91807D85-F814-4E67-8891-9519021AB87E}" name="Basis _x000a_(Identify the appropriate unit.)" dataDxfId="38"/>
    <tableColumn id="5" xr3:uid="{51772E1C-570A-4CD7-9FF8-4CE44330C85F}" name="Quantity _x000a_(Number of persons or length of time)" dataDxfId="37"/>
    <tableColumn id="4" xr3:uid="{EDAF9E0A-D5EC-4827-B655-8B353F01BB64}" name="TOTAL _x000a_Training and education cost (Calculation: C*E)" dataDxfId="36">
      <calculatedColumnFormula>training_education[[#This Row],[Cost/rate per item
(Cost per unit)]]*training_education[[#This Row],[Quantity 
(Number of persons or length of time)]]</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recovery_support_supplies" displayName="recovery_support_supplies" ref="A2:E20" totalsRowShown="0" headerRowDxfId="35" dataDxfId="34" tableBorderDxfId="33" headerRowCellStyle="Heading 2">
  <tableColumns count="5">
    <tableColumn id="1" xr3:uid="{7533B5E9-0D39-42A5-AF16-E0209F7833CC}" name="Item/description_x000a_(List supplies that can be used to support recovery of the priority population.)" dataDxfId="32"/>
    <tableColumn id="5" xr3:uid="{855F7E1C-15D6-4EFA-84EE-95E927935EE8}" name="Cost/rate per item_x000a_(Cost per unit)" dataDxfId="31"/>
    <tableColumn id="2" xr3:uid="{E77FCE76-FB7D-43AE-9758-F398A4FFAE2D}" name="Basis _x000a_(Identify the appropriate unit.)" dataDxfId="30"/>
    <tableColumn id="7" xr3:uid="{5B3FDCDE-9957-4CDF-B3C6-417C2AA5FEB3}" name="Quantity" dataDxfId="29"/>
    <tableColumn id="8" xr3:uid="{7DCDE101-E64B-49D8-9F88-F2C546EC9B07}" name="TOTAL _x000a_(Calculation: B*D)" dataDxfId="28">
      <calculatedColumnFormula>#REF!+#REF!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indirect_costs" displayName="indirect_costs" ref="A2:C3" totalsRowShown="0" headerRowDxfId="27" dataDxfId="25" headerRowBorderDxfId="26" tableBorderDxfId="24" headerRowCellStyle="Heading 2">
  <autoFilter ref="A2:C3" xr:uid="{603F234A-254D-4835-89B9-635B56F7C9B2}">
    <filterColumn colId="0" hiddenButton="1"/>
    <filterColumn colId="1" hiddenButton="1"/>
    <filterColumn colId="2" hiddenButton="1"/>
  </autoFilter>
  <tableColumns count="3">
    <tableColumn id="1" xr3:uid="{549BA9E0-BFB4-47F9-83D8-844E15632BFD}" name="Base _x000a_(Enter base rate. Explain calculation in program narrative.)" dataDxfId="23"/>
    <tableColumn id="2" xr3:uid="{D1249090-BAB9-4512-A949-EB16C6130E5B}" name="Rate_x000a_(Populated from indirect costs rate entered on Applicant Information table. Enter the rate there FIRST.)" dataDxfId="22" dataCellStyle="Percent"/>
    <tableColumn id="7" xr3:uid="{D3B284DE-536C-4FA6-A4D2-7F5589B8DB20}" name="TOTAL _x000a_Indirect costs _x000a_(Calculation: B*C)" dataDxfId="21">
      <calculatedColumnFormula>indirect_costs[[#This Row],[Base 
(Enter base rate. Explain calculation in program narrative.)]]*indirect_costs[[#This Row],[Rate
(Populated from indirect costs rate entered on Applicant Information table. Enter the rate there FIRST.)]]</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2:B13" totalsRowShown="0" headerRowDxfId="20" dataDxfId="19" tableBorderDxfId="18">
  <autoFilter ref="A2:B13" xr:uid="{C22874DA-5804-4CB3-AC4A-BA88E3E781C6}">
    <filterColumn colId="0" hiddenButton="1"/>
    <filterColumn colId="1" hiddenButton="1"/>
  </autoFilter>
  <tableColumns count="2">
    <tableColumn id="1" xr3:uid="{4EEB0037-B178-4D20-884B-3888C6A54955}" name="Budget Category" dataDxfId="17" dataCellStyle="Heading 1"/>
    <tableColumn id="2" xr3:uid="{4C5CE763-A7A4-46FE-B704-517F8D987862}" name="Justification" dataDxfId="16"/>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2:M14" totalsRowShown="0" headerRowDxfId="15" dataDxfId="14" tableBorderDxfId="13" headerRowCellStyle="Heading 4" dataCellStyle="Currency">
  <autoFilter ref="A2:M14"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6204CEEF-7342-464D-9A5B-B1849A81A5F4}" name="Budget Category" dataDxfId="12"/>
    <tableColumn id="5" xr3:uid="{AE605F12-56F3-4655-9921-724AEBAB1E46}" name="Jul-25" dataDxfId="11" dataCellStyle="Currency"/>
    <tableColumn id="6" xr3:uid="{BC1671A4-B01B-4536-9448-48015A706243}" name="Aug-25" dataDxfId="10" dataCellStyle="Currency"/>
    <tableColumn id="7" xr3:uid="{87193A1E-8CC6-4BA7-8E44-4B42BA5CCA13}" name="Sep-25" dataDxfId="9" dataCellStyle="Currency"/>
    <tableColumn id="8" xr3:uid="{62390F8D-70E8-4F07-B79D-6B7E0C525768}" name="Oct-25" dataDxfId="8" dataCellStyle="Currency"/>
    <tableColumn id="9" xr3:uid="{5981C5B4-CA09-4562-9023-88484A201003}" name="Nov-25" dataDxfId="7" dataCellStyle="Currency"/>
    <tableColumn id="10" xr3:uid="{CB66E8A0-594D-4D2C-A940-8753233EE767}" name="Dec-25" dataDxfId="6" dataCellStyle="Currency"/>
    <tableColumn id="11" xr3:uid="{4A61C363-FFCA-4264-901C-49C300B32892}" name="Jan-26" dataDxfId="5" dataCellStyle="Currency"/>
    <tableColumn id="12" xr3:uid="{FA5B0240-8355-4AAE-BFDB-8C38D67EA161}" name="Feb-26" dataDxfId="4" dataCellStyle="Currency"/>
    <tableColumn id="13" xr3:uid="{E0634B08-B227-48F8-9915-34E46D9580D1}" name="Mar-26" dataDxfId="3" dataCellStyle="Currency"/>
    <tableColumn id="14" xr3:uid="{507FC777-6737-4F4C-9CB9-01D48CA5068C}" name="Apr-26" dataDxfId="2" dataCellStyle="Currency"/>
    <tableColumn id="15" xr3:uid="{9D8699F8-862A-4C6B-B6C9-EEEBD474C176}" name="May-26" dataDxfId="1" dataCellStyle="Currency"/>
    <tableColumn id="16" xr3:uid="{9718E16B-F866-47AB-B339-8A84A4DC8F2A}" name="Jun-26"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2:B13" totalsRowShown="0" headerRowDxfId="153" dataDxfId="151" headerRowBorderDxfId="152" tableBorderDxfId="150" headerRowCellStyle="Heading 1">
  <tableColumns count="2">
    <tableColumn id="1" xr3:uid="{743D1220-362F-4143-ACF9-C5BACB8B55BB}" name="Applicant Information" dataDxfId="149" dataCellStyle="Heading 2"/>
    <tableColumn id="2" xr3:uid="{C9C6DDFE-C332-4680-9398-86713533007C}" name="Applicant Details" dataDxfId="148"/>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2:B15" totalsRowShown="0" headerRowDxfId="147" dataDxfId="145" headerRowBorderDxfId="146" headerRowCellStyle="Heading 1">
  <tableColumns count="2">
    <tableColumn id="1" xr3:uid="{DAFCA69D-531A-443E-A7F0-8F7C019E7F86}" name="Budget Category" dataDxfId="144"/>
    <tableColumn id="4" xr3:uid="{20376312-0C02-4B0F-9859-9782EBC70F4D}" name="Total Proposed Budget _x000a_8/1/2025 - 6/30/2026" dataDxfId="143">
      <calculatedColumnFormula>SUM(#REF!)</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9B8CEDE-F509-46E5-AADF-5E2484CC39B7}" name="personnel" displayName="personnel" ref="A2:M26" totalsRowShown="0" headerRowDxfId="142" dataDxfId="141" tableBorderDxfId="140" headerRowCellStyle="Heading 2" dataCellStyle="Currency">
  <autoFilter ref="A2:M26" xr:uid="{B9B8CEDE-F509-46E5-AADF-5E2484CC39B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6B2C6643-F6EC-4905-B7CD-FC406B3E072A}" name="Item_x000a_(Identify the role of the individual in the project, such as &quot;PSW/PLE&quot; or &quot;Director.&quot;)" dataDxfId="139"/>
    <tableColumn id="2" xr3:uid="{0355000A-D7D0-48DA-9690-973B245D4804}" name="Name_x000a_(Enter the person's name, or enter &quot;TBA&quot; if not yet hired.)" dataDxfId="138"/>
    <tableColumn id="3" xr3:uid="{1506B1C5-1B0F-40DE-A820-985A4E0BA444}" name="FTE T1_x000a_(Enter the effort the personnel will spend on Task 1. Fulfillment of Award Administration Requirements)" dataDxfId="137" dataCellStyle="Currency"/>
    <tableColumn id="4" xr3:uid="{B50FC6F4-76E5-400F-8BFC-87EE72FFA27E}" name="FTE T2_x000a_(Enter the effort the personnel will spend on Task 2. Staff and Administer COMPP)" dataDxfId="136" dataCellStyle="Currency"/>
    <tableColumn id="5" xr3:uid="{635423C8-ED32-4045-8CD9-CA65FFC71803}" name="FTE T3_x000a_(Enter the effort the personnel will spend on Task 3. Design COMPP Program)" dataDxfId="135" dataCellStyle="Currency"/>
    <tableColumn id="6" xr3:uid="{4A26B5F1-481C-4806-908A-9B3C6384ABB8}" name="FTE T4_x000a_(Enter the effort the personnel will spend on Task 4. Train Staff in COMPP Practices)" dataDxfId="134" dataCellStyle="Currency"/>
    <tableColumn id="7" xr3:uid="{E8930FCA-380A-4F40-95AF-FCC384209081}" name="FTE T5_x000a_(Enter the effort the personnel will spend on Task 5. Manage COMPP Activities)" dataDxfId="133" dataCellStyle="Currency"/>
    <tableColumn id="10" xr3:uid="{FA11540B-7AD8-4305-839C-8FBF07DDC8BB}" name="Annual salary ($)_x000a_(Complete columns H, I and L if a person is paid a salary OR columns J, K, and L if paid hourly. If applicable, enter the person's annual salary at 100% FTE.)" dataDxfId="132" dataCellStyle="Currency"/>
    <tableColumn id="11" xr3:uid="{2902C762-9DB2-4A88-AAA6-680221CB0B36}" name="Total FTE (%)_x000a_(If salaried, enter the annual amount of effort (FTE) the person will spend on the project.)" dataDxfId="131" dataCellStyle="Currency"/>
    <tableColumn id="12" xr3:uid="{7D7AD728-970E-4A46-8BE2-439362A951D0}" name="Hourly wage_x000a_(If applicable, enter the person's hourly wage. Do not enter a salary AND an hourly rate.)" dataDxfId="130" dataCellStyle="Currency"/>
    <tableColumn id="13" xr3:uid="{C8D87217-E9D5-40EC-9798-5B21BFB308A4}" name="Hours planned per month_x000a_(If paid at an hourly rate, enter the number of hours expected to work each month.)" dataDxfId="129" dataCellStyle="Currency"/>
    <tableColumn id="14" xr3:uid="{2DDB4A1B-FE92-4E95-9D1F-A9E902434081}" name="Months employed_x000a_(Enter the number of months to be employed during the period of performance. This should be a maximum of 11.)" dataDxfId="128" dataCellStyle="Currency"/>
    <tableColumn id="15" xr3:uid="{33DDDA8D-0EF0-4033-A004-62A36FB3AFC2}" name="TOTAL _x000a_Personnel item costs_x000a_(Calculation: H*I*L+J*K*L)" dataDxfId="127" dataCellStyle="Currency">
      <calculatedColumnFormula>SUM(('1. Personnel'!$H3*'1. Personnel'!$I3*'1. Personnel'!$L3)/12) +('1. Personnel'!$J3*'1. Personnel'!$K3*'1. Personnel'!$L3)</calculatedColumnFormula>
    </tableColumn>
  </tableColumns>
  <tableStyleInfo name="rcca"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4B1D65-A432-485B-8527-AE84824B2F9A}" name="fringe" displayName="fringe" ref="A2:D26" totalsRowShown="0" tableBorderDxfId="126">
  <autoFilter ref="A2:D26" xr:uid="{1D4B1D65-A432-485B-8527-AE84824B2F9A}">
    <filterColumn colId="0" hiddenButton="1"/>
    <filterColumn colId="1" hiddenButton="1"/>
    <filterColumn colId="2" hiddenButton="1"/>
    <filterColumn colId="3" hiddenButton="1"/>
  </autoFilter>
  <tableColumns count="4">
    <tableColumn id="1" xr3:uid="{529CE920-5F8F-42E6-99D7-518FE294A6C9}" name="Name _x000a_(Populates from Personnel Column B)" dataDxfId="125" dataCellStyle="Currency"/>
    <tableColumn id="2" xr3:uid="{65AA03FE-6C6E-420E-A537-0BF6162A478D}" name="Base _x000a_(Populates from Personnel Column M)" dataDxfId="124" dataCellStyle="Currency">
      <calculatedColumnFormula>'1. Personnel'!$M3</calculatedColumnFormula>
    </tableColumn>
    <tableColumn id="3" xr3:uid="{39FE3B23-F1F7-41E5-867B-982DF3B98485}" name="Fringe rate _x000a_(Enter the fringe rate in decimal form.)" dataDxfId="123" dataCellStyle="Percent"/>
    <tableColumn id="4" xr3:uid="{A11EF68C-16DD-4C68-9DF1-59F4825B4943}" name="Total _x000a_Fringe item costs (Calculation: B*C)" dataDxfId="122" dataCellStyle="Percent">
      <calculatedColumnFormula>'2. Fringe Benefits'!$B3*'2. Fringe Benefits'!$C3</calculatedColumnFormula>
    </tableColumn>
  </tableColumns>
  <tableStyleInfo name="rcca"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7730762-4ED5-4921-B7FC-8BE7F056E160}" name="travel" displayName="travel" ref="A2:H30" totalsRowCount="1" headerRowDxfId="121" dataDxfId="120" tableBorderDxfId="119" headerRowCellStyle="Heading 2">
  <autoFilter ref="A2:H29" xr:uid="{A7730762-4ED5-4921-B7FC-8BE7F056E16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A569F05-A58B-4820-9704-C0BB072BFA44}" name="Item _x000a_(Select type of travel reimbursement from dropdown menu. If &quot;other,&quot; describe in narrative.)" dataDxfId="118" totalsRowDxfId="117" dataCellStyle="Currency"/>
    <tableColumn id="2" xr3:uid="{7DECDE2E-D40C-46BB-9D9D-51D21A06516E}" name="Purpose and location _x000a_(Describe the activity and its location.)" dataDxfId="116" totalsRowDxfId="115"/>
    <tableColumn id="4" xr3:uid="{AD0F2F2E-8F9D-4463-845F-0E989A663975}" name="Task allocation_x000a_(Select the appropriate project task from the dropdown menu. )" dataDxfId="114" totalsRowDxfId="113"/>
    <tableColumn id="5" xr3:uid="{03007FEB-2EAF-46DA-9952-3AD3606A01E1}" name="Cost per item" dataDxfId="112" totalsRowDxfId="111"/>
    <tableColumn id="6" xr3:uid="{DE25F45C-E0B8-4D96-B529-F4BFAF5DA9A7}" name="Basis _x000a_(Identify the appropriate unit, such as mile, day, or fare.)" dataDxfId="110" totalsRowDxfId="109"/>
    <tableColumn id="7" xr3:uid="{E42E5BF4-C1E0-41DC-B077-76C67D6B5C13}" name="Quantity per person _x000a_(Number of units in Column E. For example, how many miles will a person drive during September 2025, or how many nights will the person stay in a hotel for a training? Except for local mileage, itemize expenses per trip.)" dataDxfId="108" totalsRowDxfId="107"/>
    <tableColumn id="8" xr3:uid="{38BD5F0C-567B-4F17-A47C-0DE9059F36B3}" name="Number of persons _x000a_(Number of persons with this expense in period of performance. For example, if you have 4 staff members, then all 4 may drive [x] miles during the period.)" dataDxfId="106" totalsRowDxfId="105"/>
    <tableColumn id="9" xr3:uid="{19614006-4F67-4501-996A-79B5234B77BD}" name="TOTAL _x000a_Travel item costs_x000a_(Calculation: D*F*G)" totalsRowFunction="sum" dataDxfId="104" totalsRowDxfId="103" dataCellStyle="Currency" totalsRowCellStyle="Heading 2">
      <calculatedColumnFormula>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C9C778B7-F1D2-498C-9840-E68EADFF70F7}" name="equipment" displayName="equipment" ref="A2:E32" totalsRowShown="0" headerRowDxfId="102" dataDxfId="100" headerRowBorderDxfId="101" tableBorderDxfId="99" totalsRowBorderDxfId="98" headerRowCellStyle="Heading 2">
  <tableColumns count="5">
    <tableColumn id="1" xr3:uid="{E89EEA0F-7C3E-4641-A617-6F90D8AD659E}" name="Item _x000a_(Provide a description of the equipment to be purchased.)" dataDxfId="97"/>
    <tableColumn id="6" xr3:uid="{7C254016-8A30-4720-AF08-09F484D5E576}" name="Task allocation_x000a_(Select the appropriate project task from the dropdown menu.)" dataDxfId="96"/>
    <tableColumn id="2" xr3:uid="{1CF16291-5FBA-4CA4-A1A5-8D44C87B839C}" name="Cost per item" dataDxfId="95"/>
    <tableColumn id="8" xr3:uid="{C01F9DEC-13B0-4655-A472-A56275FFE4E2}" name="Quantity_x000a_(Number of items)" dataDxfId="94"/>
    <tableColumn id="3" xr3:uid="{26D5BFAD-16DE-4AFA-8E4E-C5A9CA0FE382}" name="TOTAL _x000a_Equipment item costs_x000a_(Calculation: E*D)" dataDxfId="93">
      <calculatedColumnFormula>equipment[[#This Row],[Cost per item]]*equipment[[#This Row],[Quantity
(Number of items)]]</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61D5EDB-E15A-472C-A125-CD1842AF2C41}" name="supplies" displayName="supplies" ref="A2:F32" totalsRowShown="0" headerRowDxfId="92" dataDxfId="90" headerRowBorderDxfId="91" tableBorderDxfId="89" headerRowCellStyle="Heading 2">
  <tableColumns count="6">
    <tableColumn id="1" xr3:uid="{5BC73762-4A56-4D52-BE75-98EE1F3D9986}" name="Item/description_x000a_(Description of expendable supplies needed to support program objectives.)" dataDxfId="88" totalsRowDxfId="87"/>
    <tableColumn id="8" xr3:uid="{024BC2F1-A36E-4FFC-9CED-9A311BFCF613}" name="Task allocation_x000a_(Select the appropriate project task from the dropdown menu.)" dataDxfId="86" totalsRowDxfId="85"/>
    <tableColumn id="2" xr3:uid="{E30FB247-C260-4596-9A20-A0E886C7A5FD}" name="Cost or rate" dataDxfId="84" totalsRowDxfId="83"/>
    <tableColumn id="3" xr3:uid="{A31E7F27-BC51-46F1-9210-A44109DBA3F3}" name="Basis _x000a_(Identify the appropriate unit, such as item, page, or package.)" dataDxfId="82" totalsRowDxfId="81"/>
    <tableColumn id="6" xr3:uid="{254689E6-DC35-4A6A-94F3-95C652C47346}" name="Quantity_x000a_(Number of units)" dataDxfId="80" totalsRowDxfId="79"/>
    <tableColumn id="9" xr3:uid="{63BC29B9-71BC-475B-9581-06D8D8A1EC22}" name="TOTAL _x000a_Supplies item costs_x000a_(Calculation C*E)" dataDxfId="78" totalsRowDxfId="77">
      <calculatedColumnFormula>supplies[[#This Row],[Cost or rate]]*supplies[[#This Row],[Quantity
(Number of units)]]</calculatedColumnFormula>
    </tableColumn>
  </tableColumns>
  <tableStyleInfo name="rcca"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163275-4CCD-48A1-84D8-262140BEFFB5}" name="contractual_services" displayName="contractual_services" ref="A2:D32" totalsRowCount="1" dataDxfId="76" tableBorderDxfId="75" headerRowCellStyle="Heading 2" dataCellStyle="Currency">
  <tableColumns count="4">
    <tableColumn id="1" xr3:uid="{F4198F61-1C6A-4045-B0B6-92D6855DE741}" name="Item _x000a_(Provide a description of the product or service to be procured by contract.)" totalsRowLabel="Total" dataDxfId="74" totalsRowDxfId="73"/>
    <tableColumn id="2" xr3:uid="{3249D300-2FFB-4987-B8BC-B4E1EF23A766}" name="Name _x000a_(Enter the name of the person or vendor.)" dataDxfId="72" totalsRowDxfId="71"/>
    <tableColumn id="11" xr3:uid="{06D77D27-130B-4B2F-AC80-81218F17073E}" name="Task allocation_x000a_(Select the appropriate project task from the dropdown menu.)" dataDxfId="70" totalsRowDxfId="69"/>
    <tableColumn id="12" xr3:uid="{93E86DE6-59A3-4EB1-8821-47A15B76FCCB}" name="TOTAL _x000a_Contractual Item Costs_x000a_(Enter contractual costs for each item for the period of performance.)" totalsRowFunction="sum" dataDxfId="68" totalsRowDxfId="67" dataCellStyle="Currency"/>
  </tableColumns>
  <tableStyleInfo name="TableStyleLight1" showFirstColumn="0" showLastColumn="0" showRowStripes="0"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0C725-EF5C-45E9-8E5C-3D1441CB7BEA}">
  <sheetPr>
    <tabColor theme="3"/>
    <pageSetUpPr fitToPage="1"/>
  </sheetPr>
  <dimension ref="A1:E18"/>
  <sheetViews>
    <sheetView showGridLines="0" tabSelected="1" zoomScaleNormal="100" workbookViewId="0">
      <selection activeCell="D3" sqref="D3"/>
    </sheetView>
  </sheetViews>
  <sheetFormatPr defaultColWidth="9.109375" defaultRowHeight="15" x14ac:dyDescent="0.2"/>
  <cols>
    <col min="1" max="1" width="4.77734375" style="27" customWidth="1"/>
    <col min="2" max="2" width="32.109375" style="28" customWidth="1"/>
    <col min="3" max="3" width="44.109375" style="15" customWidth="1"/>
    <col min="4" max="4" width="70.6640625" style="15" customWidth="1"/>
    <col min="5" max="5" width="36.5546875" style="15" customWidth="1"/>
    <col min="6" max="16384" width="9.109375" style="15"/>
  </cols>
  <sheetData>
    <row r="1" spans="1:5" ht="56.25" customHeight="1" x14ac:dyDescent="0.25">
      <c r="A1" s="55" t="s">
        <v>0</v>
      </c>
      <c r="B1" s="229"/>
      <c r="C1" s="228"/>
      <c r="D1" s="55"/>
    </row>
    <row r="2" spans="1:5" ht="31.5" x14ac:dyDescent="0.2">
      <c r="A2" s="17" t="s">
        <v>1</v>
      </c>
      <c r="B2" s="18" t="s">
        <v>2</v>
      </c>
      <c r="C2" s="18" t="s">
        <v>3</v>
      </c>
      <c r="D2" s="18" t="s">
        <v>4</v>
      </c>
      <c r="E2" s="16"/>
    </row>
    <row r="3" spans="1:5" ht="75" x14ac:dyDescent="0.2">
      <c r="A3" s="19" t="s">
        <v>5</v>
      </c>
      <c r="B3" s="20" t="s">
        <v>6</v>
      </c>
      <c r="C3" s="21" t="s">
        <v>7</v>
      </c>
      <c r="D3" s="21" t="s">
        <v>8</v>
      </c>
      <c r="E3" s="16"/>
    </row>
    <row r="4" spans="1:5" ht="30" x14ac:dyDescent="0.2">
      <c r="A4" s="22" t="s">
        <v>9</v>
      </c>
      <c r="B4" s="108" t="s">
        <v>10</v>
      </c>
      <c r="C4" s="23" t="s">
        <v>11</v>
      </c>
      <c r="D4" s="23" t="s">
        <v>12</v>
      </c>
      <c r="E4" s="16"/>
    </row>
    <row r="5" spans="1:5" ht="75" x14ac:dyDescent="0.2">
      <c r="A5" s="19" t="s">
        <v>13</v>
      </c>
      <c r="B5" s="109" t="s">
        <v>14</v>
      </c>
      <c r="C5" s="24" t="s">
        <v>15</v>
      </c>
      <c r="D5" s="24" t="s">
        <v>16</v>
      </c>
      <c r="E5" s="16"/>
    </row>
    <row r="6" spans="1:5" ht="60" x14ac:dyDescent="0.2">
      <c r="A6" s="22">
        <v>1</v>
      </c>
      <c r="B6" s="108" t="s">
        <v>17</v>
      </c>
      <c r="C6" s="23" t="s">
        <v>18</v>
      </c>
      <c r="D6" s="23" t="s">
        <v>19</v>
      </c>
      <c r="E6" s="16"/>
    </row>
    <row r="7" spans="1:5" ht="53.25" customHeight="1" x14ac:dyDescent="0.2">
      <c r="A7" s="19">
        <v>2</v>
      </c>
      <c r="B7" s="109" t="s">
        <v>20</v>
      </c>
      <c r="C7" s="24" t="s">
        <v>21</v>
      </c>
      <c r="D7" s="24" t="s">
        <v>22</v>
      </c>
      <c r="E7" s="16"/>
    </row>
    <row r="8" spans="1:5" ht="30" x14ac:dyDescent="0.2">
      <c r="A8" s="22">
        <v>3</v>
      </c>
      <c r="B8" s="108" t="s">
        <v>23</v>
      </c>
      <c r="C8" s="23" t="s">
        <v>24</v>
      </c>
      <c r="D8" s="23" t="s">
        <v>25</v>
      </c>
      <c r="E8" s="16"/>
    </row>
    <row r="9" spans="1:5" ht="30" x14ac:dyDescent="0.2">
      <c r="A9" s="19">
        <v>4</v>
      </c>
      <c r="B9" s="109" t="s">
        <v>26</v>
      </c>
      <c r="C9" s="24" t="s">
        <v>27</v>
      </c>
      <c r="D9" s="24" t="s">
        <v>28</v>
      </c>
      <c r="E9" s="16"/>
    </row>
    <row r="10" spans="1:5" ht="30" x14ac:dyDescent="0.2">
      <c r="A10" s="22">
        <v>5</v>
      </c>
      <c r="B10" s="108" t="s">
        <v>29</v>
      </c>
      <c r="C10" s="23" t="s">
        <v>30</v>
      </c>
      <c r="D10" s="23" t="s">
        <v>31</v>
      </c>
      <c r="E10" s="16"/>
    </row>
    <row r="11" spans="1:5" ht="30" x14ac:dyDescent="0.2">
      <c r="A11" s="19">
        <v>6</v>
      </c>
      <c r="B11" s="109" t="s">
        <v>32</v>
      </c>
      <c r="C11" s="24" t="s">
        <v>33</v>
      </c>
      <c r="D11" s="24" t="s">
        <v>34</v>
      </c>
      <c r="E11" s="16"/>
    </row>
    <row r="12" spans="1:5" ht="30" x14ac:dyDescent="0.2">
      <c r="A12" s="22">
        <v>7</v>
      </c>
      <c r="B12" s="108" t="s">
        <v>35</v>
      </c>
      <c r="C12" s="23" t="s">
        <v>36</v>
      </c>
      <c r="D12" s="23" t="s">
        <v>37</v>
      </c>
      <c r="E12" s="16"/>
    </row>
    <row r="13" spans="1:5" ht="30" x14ac:dyDescent="0.2">
      <c r="A13" s="19">
        <v>8</v>
      </c>
      <c r="B13" s="109" t="s">
        <v>38</v>
      </c>
      <c r="C13" s="25" t="s">
        <v>39</v>
      </c>
      <c r="D13" s="24" t="s">
        <v>40</v>
      </c>
      <c r="E13" s="16"/>
    </row>
    <row r="14" spans="1:5" ht="30" x14ac:dyDescent="0.2">
      <c r="A14" s="22">
        <v>9</v>
      </c>
      <c r="B14" s="108" t="s">
        <v>41</v>
      </c>
      <c r="C14" s="26" t="s">
        <v>42</v>
      </c>
      <c r="D14" s="23" t="s">
        <v>43</v>
      </c>
      <c r="E14" s="16"/>
    </row>
    <row r="15" spans="1:5" ht="17.25" x14ac:dyDescent="0.2">
      <c r="A15" s="19">
        <v>10</v>
      </c>
      <c r="B15" s="203" t="s">
        <v>44</v>
      </c>
      <c r="C15" s="24" t="s">
        <v>45</v>
      </c>
      <c r="D15" s="24" t="s">
        <v>45</v>
      </c>
      <c r="E15" s="16"/>
    </row>
    <row r="16" spans="1:5" ht="60" x14ac:dyDescent="0.2">
      <c r="A16" s="22">
        <v>11</v>
      </c>
      <c r="B16" s="108" t="s">
        <v>46</v>
      </c>
      <c r="C16" s="23" t="s">
        <v>47</v>
      </c>
      <c r="D16" s="23" t="s">
        <v>48</v>
      </c>
      <c r="E16" s="16"/>
    </row>
    <row r="17" spans="1:5" ht="15.75" x14ac:dyDescent="0.2">
      <c r="A17" s="19">
        <v>12</v>
      </c>
      <c r="B17" s="109" t="s">
        <v>49</v>
      </c>
      <c r="C17" s="24" t="s">
        <v>50</v>
      </c>
      <c r="D17" s="25" t="s">
        <v>51</v>
      </c>
      <c r="E17" s="16"/>
    </row>
    <row r="18" spans="1:5" ht="31.5" x14ac:dyDescent="0.2">
      <c r="A18" s="22">
        <v>13</v>
      </c>
      <c r="B18" s="110" t="s">
        <v>52</v>
      </c>
      <c r="C18" s="23" t="s">
        <v>53</v>
      </c>
      <c r="D18" s="23" t="s">
        <v>54</v>
      </c>
    </row>
  </sheetData>
  <hyperlinks>
    <hyperlink ref="B4" location="'(b) Applicant Information'!A1" display="Applicant Information" xr:uid="{24754829-FACE-4F35-9F7D-BF85CFBEB0B3}"/>
    <hyperlink ref="B5" location="'(c) Budget Summary'!A1" display="Budget Summary" xr:uid="{98A7B7A1-C27F-40DB-837D-88E19DE8F574}"/>
    <hyperlink ref="B6" location="'1. Personnel'!A1" display="Personnel" xr:uid="{A294884C-8B60-474F-98AB-6EB20AF9B77C}"/>
    <hyperlink ref="B7" location="'2. Fringe Benefits'!A1" display="Fringe Benefits" xr:uid="{78AFF87D-027A-4ADB-8857-5560AD7BD7B2}"/>
    <hyperlink ref="B8" location="'3. Travel'!A1" display="Travel" xr:uid="{DE6ED56C-6525-4954-8E8D-C624BF0F21B9}"/>
    <hyperlink ref="B9" location="'4. Equipment'!A1" display="Equipment" xr:uid="{039FB446-DDE2-4D63-BB37-750F7F89F6D2}"/>
    <hyperlink ref="B10" location="'5. Supplies'!A1" display="Supplies" xr:uid="{27B89F09-D380-4FA6-8097-348176BB7C4E}"/>
    <hyperlink ref="B11" location="'6. Contractual Services'!A1" display="Contractual Services" xr:uid="{CABE175B-CFBA-4231-BA8B-C5E369C19F2A}"/>
    <hyperlink ref="B12" location="'7. Consultant Services and Exp'!A1" display="Consultant Services and Expenses" xr:uid="{21DE0067-E14D-411B-9820-1906E0CCF0E2}"/>
    <hyperlink ref="B13" location="'8. Occupancy (Rent &amp; Utilities)'!A1" display="Occupancy (Rent and Utilities)" xr:uid="{4F873320-8682-479F-8C80-96A10FCE00F0}"/>
    <hyperlink ref="B14" location="'9. Training and Education'!A1" display="Training and Education" xr:uid="{67093675-3DDD-45E4-AFB6-4E13B0DF3C7E}"/>
    <hyperlink ref="B15" location="'10. Opt Task (Not Applicable)'!A1" display="Grant-Specific Line Item " xr:uid="{02C0D911-04A1-4E59-A92A-7862E46B90BD}"/>
    <hyperlink ref="B16" location="'11. Total Indirect Costs'!A1" display="Total Indirect Costs" xr:uid="{EEE8D48D-FC14-4A1A-82CD-761823AC53D1}"/>
    <hyperlink ref="B17" location="'12. Program Narrative'!A1" display="Program Narrative" xr:uid="{BBA47C88-5644-484D-A5E1-BA4AA4B62344}"/>
    <hyperlink ref="B18" location="'13. Cash Budget Request '!A1" display="Advance Payment Request Cash Budget Items" xr:uid="{EF8700CB-3CDB-406F-8503-42B768404966}"/>
  </hyperlinks>
  <pageMargins left="0.25" right="0.25" top="0.75" bottom="0.75" header="0.3" footer="0.3"/>
  <pageSetup scale="74"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I33"/>
  <sheetViews>
    <sheetView showGridLines="0" workbookViewId="0">
      <selection activeCell="A2" sqref="A2"/>
    </sheetView>
  </sheetViews>
  <sheetFormatPr defaultColWidth="8.88671875" defaultRowHeight="15" x14ac:dyDescent="0.2"/>
  <cols>
    <col min="1" max="1" width="18.44140625" style="10" customWidth="1"/>
    <col min="2" max="2" width="23.33203125" style="10" customWidth="1"/>
    <col min="3" max="4" width="19.6640625" style="10" customWidth="1"/>
    <col min="5" max="5" width="29.6640625" style="10" bestFit="1" customWidth="1"/>
    <col min="6" max="6" width="13.88671875" style="10" customWidth="1"/>
    <col min="7" max="7" width="17" style="10" customWidth="1"/>
    <col min="8" max="8" width="17.44140625" style="10" customWidth="1"/>
    <col min="9" max="9" width="18.5546875" style="10" customWidth="1"/>
    <col min="10" max="16384" width="8.88671875" style="10"/>
  </cols>
  <sheetData>
    <row r="1" spans="1:9" ht="39" customHeight="1" x14ac:dyDescent="0.25">
      <c r="A1" s="29" t="s">
        <v>131</v>
      </c>
      <c r="B1" s="9"/>
      <c r="C1" s="9"/>
      <c r="D1" s="9"/>
      <c r="E1" s="9"/>
      <c r="F1" s="9"/>
      <c r="G1" s="9"/>
      <c r="H1" s="9"/>
      <c r="I1" s="9"/>
    </row>
    <row r="2" spans="1:9" s="71" customFormat="1" ht="60" x14ac:dyDescent="0.2">
      <c r="A2" s="212" t="s">
        <v>132</v>
      </c>
      <c r="B2" s="140" t="s">
        <v>133</v>
      </c>
      <c r="C2" s="140" t="s">
        <v>134</v>
      </c>
      <c r="D2" s="140" t="s">
        <v>135</v>
      </c>
      <c r="E2" s="197" t="s">
        <v>116</v>
      </c>
      <c r="F2" s="140" t="s">
        <v>109</v>
      </c>
      <c r="G2" s="140" t="s">
        <v>136</v>
      </c>
      <c r="H2" s="140" t="s">
        <v>137</v>
      </c>
      <c r="I2" s="141" t="s">
        <v>138</v>
      </c>
    </row>
    <row r="3" spans="1:9" x14ac:dyDescent="0.2">
      <c r="A3" s="118"/>
      <c r="B3" s="119"/>
      <c r="C3" s="119"/>
      <c r="D3" s="119"/>
      <c r="E3" s="198"/>
      <c r="F3" s="128"/>
      <c r="G3" s="129"/>
      <c r="H3" s="183"/>
      <c r="I3" s="185">
        <f>consultant[[#This Row],[Cost per item]]*consultant[[#This Row],[Quantity
(Total number of units)]]</f>
        <v>0</v>
      </c>
    </row>
    <row r="4" spans="1:9" x14ac:dyDescent="0.2">
      <c r="A4" s="118"/>
      <c r="B4" s="119"/>
      <c r="C4" s="119"/>
      <c r="D4" s="119"/>
      <c r="E4" s="198"/>
      <c r="F4" s="128"/>
      <c r="G4" s="129"/>
      <c r="H4" s="183"/>
      <c r="I4" s="185">
        <f>consultant[[#This Row],[Cost per item]]*consultant[[#This Row],[Quantity
(Total number of units)]]</f>
        <v>0</v>
      </c>
    </row>
    <row r="5" spans="1:9" x14ac:dyDescent="0.2">
      <c r="A5" s="118"/>
      <c r="B5" s="119"/>
      <c r="C5" s="119"/>
      <c r="D5" s="119"/>
      <c r="E5" s="198"/>
      <c r="F5" s="128"/>
      <c r="G5" s="129"/>
      <c r="H5" s="183"/>
      <c r="I5" s="185">
        <f>consultant[[#This Row],[Cost per item]]*consultant[[#This Row],[Quantity
(Total number of units)]]</f>
        <v>0</v>
      </c>
    </row>
    <row r="6" spans="1:9" x14ac:dyDescent="0.2">
      <c r="A6" s="118"/>
      <c r="B6" s="119"/>
      <c r="C6" s="119"/>
      <c r="D6" s="119"/>
      <c r="E6" s="198"/>
      <c r="F6" s="128"/>
      <c r="G6" s="129"/>
      <c r="H6" s="183"/>
      <c r="I6" s="185">
        <f>consultant[[#This Row],[Cost per item]]*consultant[[#This Row],[Quantity
(Total number of units)]]</f>
        <v>0</v>
      </c>
    </row>
    <row r="7" spans="1:9" x14ac:dyDescent="0.2">
      <c r="A7" s="118"/>
      <c r="B7" s="119"/>
      <c r="C7" s="119"/>
      <c r="D7" s="119"/>
      <c r="E7" s="198"/>
      <c r="F7" s="128"/>
      <c r="G7" s="129"/>
      <c r="H7" s="183"/>
      <c r="I7" s="185">
        <f>consultant[[#This Row],[Cost per item]]*consultant[[#This Row],[Quantity
(Total number of units)]]</f>
        <v>0</v>
      </c>
    </row>
    <row r="8" spans="1:9" x14ac:dyDescent="0.2">
      <c r="A8" s="118"/>
      <c r="B8" s="119"/>
      <c r="C8" s="119"/>
      <c r="D8" s="119"/>
      <c r="E8" s="198"/>
      <c r="F8" s="128"/>
      <c r="G8" s="129"/>
      <c r="H8" s="183"/>
      <c r="I8" s="185">
        <f>consultant[[#This Row],[Cost per item]]*consultant[[#This Row],[Quantity
(Total number of units)]]</f>
        <v>0</v>
      </c>
    </row>
    <row r="9" spans="1:9" x14ac:dyDescent="0.2">
      <c r="A9" s="118"/>
      <c r="B9" s="119"/>
      <c r="C9" s="119"/>
      <c r="D9" s="119"/>
      <c r="E9" s="198"/>
      <c r="F9" s="128"/>
      <c r="G9" s="129"/>
      <c r="H9" s="183"/>
      <c r="I9" s="185">
        <f>consultant[[#This Row],[Cost per item]]*consultant[[#This Row],[Quantity
(Total number of units)]]</f>
        <v>0</v>
      </c>
    </row>
    <row r="10" spans="1:9" x14ac:dyDescent="0.2">
      <c r="A10" s="118"/>
      <c r="B10" s="119"/>
      <c r="C10" s="119"/>
      <c r="D10" s="119"/>
      <c r="E10" s="198"/>
      <c r="F10" s="128"/>
      <c r="G10" s="129"/>
      <c r="H10" s="183"/>
      <c r="I10" s="185">
        <f>consultant[[#This Row],[Cost per item]]*consultant[[#This Row],[Quantity
(Total number of units)]]</f>
        <v>0</v>
      </c>
    </row>
    <row r="11" spans="1:9" x14ac:dyDescent="0.2">
      <c r="A11" s="118"/>
      <c r="B11" s="119"/>
      <c r="C11" s="119"/>
      <c r="D11" s="119"/>
      <c r="E11" s="198"/>
      <c r="F11" s="128"/>
      <c r="G11" s="129"/>
      <c r="H11" s="183"/>
      <c r="I11" s="185">
        <f>consultant[[#This Row],[Cost per item]]*consultant[[#This Row],[Quantity
(Total number of units)]]</f>
        <v>0</v>
      </c>
    </row>
    <row r="12" spans="1:9" x14ac:dyDescent="0.2">
      <c r="A12" s="118"/>
      <c r="B12" s="119"/>
      <c r="C12" s="119"/>
      <c r="D12" s="119"/>
      <c r="E12" s="198"/>
      <c r="F12" s="128"/>
      <c r="G12" s="129"/>
      <c r="H12" s="183"/>
      <c r="I12" s="185">
        <f>consultant[[#This Row],[Cost per item]]*consultant[[#This Row],[Quantity
(Total number of units)]]</f>
        <v>0</v>
      </c>
    </row>
    <row r="13" spans="1:9" x14ac:dyDescent="0.2">
      <c r="A13" s="118"/>
      <c r="B13" s="119"/>
      <c r="C13" s="119"/>
      <c r="D13" s="119"/>
      <c r="E13" s="198"/>
      <c r="F13" s="128"/>
      <c r="G13" s="129"/>
      <c r="H13" s="183"/>
      <c r="I13" s="185">
        <f>consultant[[#This Row],[Cost per item]]*consultant[[#This Row],[Quantity
(Total number of units)]]</f>
        <v>0</v>
      </c>
    </row>
    <row r="14" spans="1:9" x14ac:dyDescent="0.2">
      <c r="A14" s="118"/>
      <c r="B14" s="119"/>
      <c r="C14" s="119"/>
      <c r="D14" s="119"/>
      <c r="E14" s="198"/>
      <c r="F14" s="128"/>
      <c r="G14" s="129"/>
      <c r="H14" s="183"/>
      <c r="I14" s="185">
        <f>consultant[[#This Row],[Cost per item]]*consultant[[#This Row],[Quantity
(Total number of units)]]</f>
        <v>0</v>
      </c>
    </row>
    <row r="15" spans="1:9" x14ac:dyDescent="0.2">
      <c r="A15" s="118"/>
      <c r="B15" s="119"/>
      <c r="C15" s="119"/>
      <c r="D15" s="119"/>
      <c r="E15" s="198"/>
      <c r="F15" s="128"/>
      <c r="G15" s="129"/>
      <c r="H15" s="183"/>
      <c r="I15" s="185">
        <f>consultant[[#This Row],[Cost per item]]*consultant[[#This Row],[Quantity
(Total number of units)]]</f>
        <v>0</v>
      </c>
    </row>
    <row r="16" spans="1:9" x14ac:dyDescent="0.2">
      <c r="A16" s="118"/>
      <c r="B16" s="119"/>
      <c r="C16" s="119"/>
      <c r="D16" s="119"/>
      <c r="E16" s="198"/>
      <c r="F16" s="128"/>
      <c r="G16" s="129"/>
      <c r="H16" s="183"/>
      <c r="I16" s="185">
        <f>consultant[[#This Row],[Cost per item]]*consultant[[#This Row],[Quantity
(Total number of units)]]</f>
        <v>0</v>
      </c>
    </row>
    <row r="17" spans="1:9" x14ac:dyDescent="0.2">
      <c r="A17" s="118"/>
      <c r="B17" s="119"/>
      <c r="C17" s="119"/>
      <c r="D17" s="119"/>
      <c r="E17" s="198"/>
      <c r="F17" s="128"/>
      <c r="G17" s="129"/>
      <c r="H17" s="183"/>
      <c r="I17" s="185">
        <f>consultant[[#This Row],[Cost per item]]*consultant[[#This Row],[Quantity
(Total number of units)]]</f>
        <v>0</v>
      </c>
    </row>
    <row r="18" spans="1:9" x14ac:dyDescent="0.2">
      <c r="A18" s="118"/>
      <c r="B18" s="119"/>
      <c r="C18" s="119"/>
      <c r="D18" s="119"/>
      <c r="E18" s="198"/>
      <c r="F18" s="128"/>
      <c r="G18" s="129"/>
      <c r="H18" s="183"/>
      <c r="I18" s="185">
        <f>consultant[[#This Row],[Cost per item]]*consultant[[#This Row],[Quantity
(Total number of units)]]</f>
        <v>0</v>
      </c>
    </row>
    <row r="19" spans="1:9" x14ac:dyDescent="0.2">
      <c r="A19" s="118"/>
      <c r="B19" s="119"/>
      <c r="C19" s="119"/>
      <c r="D19" s="119"/>
      <c r="E19" s="198"/>
      <c r="F19" s="128"/>
      <c r="G19" s="129"/>
      <c r="H19" s="183"/>
      <c r="I19" s="185">
        <f>consultant[[#This Row],[Cost per item]]*consultant[[#This Row],[Quantity
(Total number of units)]]</f>
        <v>0</v>
      </c>
    </row>
    <row r="20" spans="1:9" x14ac:dyDescent="0.2">
      <c r="A20" s="118"/>
      <c r="B20" s="119"/>
      <c r="C20" s="119"/>
      <c r="D20" s="119"/>
      <c r="E20" s="198"/>
      <c r="F20" s="128"/>
      <c r="G20" s="129"/>
      <c r="H20" s="183"/>
      <c r="I20" s="185">
        <f>consultant[[#This Row],[Cost per item]]*consultant[[#This Row],[Quantity
(Total number of units)]]</f>
        <v>0</v>
      </c>
    </row>
    <row r="21" spans="1:9" x14ac:dyDescent="0.2">
      <c r="A21" s="118"/>
      <c r="B21" s="119"/>
      <c r="C21" s="119"/>
      <c r="D21" s="119"/>
      <c r="E21" s="198"/>
      <c r="F21" s="128"/>
      <c r="G21" s="129"/>
      <c r="H21" s="183"/>
      <c r="I21" s="185">
        <f>consultant[[#This Row],[Cost per item]]*consultant[[#This Row],[Quantity
(Total number of units)]]</f>
        <v>0</v>
      </c>
    </row>
    <row r="22" spans="1:9" x14ac:dyDescent="0.2">
      <c r="A22" s="118"/>
      <c r="B22" s="119"/>
      <c r="C22" s="119"/>
      <c r="D22" s="119"/>
      <c r="E22" s="198"/>
      <c r="F22" s="128"/>
      <c r="G22" s="129"/>
      <c r="H22" s="183"/>
      <c r="I22" s="185">
        <f>consultant[[#This Row],[Cost per item]]*consultant[[#This Row],[Quantity
(Total number of units)]]</f>
        <v>0</v>
      </c>
    </row>
    <row r="23" spans="1:9" x14ac:dyDescent="0.2">
      <c r="A23" s="118"/>
      <c r="B23" s="119"/>
      <c r="C23" s="119"/>
      <c r="D23" s="119"/>
      <c r="E23" s="198"/>
      <c r="F23" s="128"/>
      <c r="G23" s="129"/>
      <c r="H23" s="183"/>
      <c r="I23" s="185">
        <f>consultant[[#This Row],[Cost per item]]*consultant[[#This Row],[Quantity
(Total number of units)]]</f>
        <v>0</v>
      </c>
    </row>
    <row r="24" spans="1:9" x14ac:dyDescent="0.2">
      <c r="A24" s="118"/>
      <c r="B24" s="119"/>
      <c r="C24" s="119"/>
      <c r="D24" s="119"/>
      <c r="E24" s="198"/>
      <c r="F24" s="128"/>
      <c r="G24" s="129"/>
      <c r="H24" s="183"/>
      <c r="I24" s="185">
        <f>consultant[[#This Row],[Cost per item]]*consultant[[#This Row],[Quantity
(Total number of units)]]</f>
        <v>0</v>
      </c>
    </row>
    <row r="25" spans="1:9" x14ac:dyDescent="0.2">
      <c r="A25" s="118"/>
      <c r="B25" s="119"/>
      <c r="C25" s="119"/>
      <c r="D25" s="119"/>
      <c r="E25" s="198"/>
      <c r="F25" s="128"/>
      <c r="G25" s="129"/>
      <c r="H25" s="183"/>
      <c r="I25" s="185">
        <f>consultant[[#This Row],[Cost per item]]*consultant[[#This Row],[Quantity
(Total number of units)]]</f>
        <v>0</v>
      </c>
    </row>
    <row r="26" spans="1:9" x14ac:dyDescent="0.2">
      <c r="A26" s="118"/>
      <c r="B26" s="119"/>
      <c r="C26" s="119"/>
      <c r="D26" s="119"/>
      <c r="E26" s="198"/>
      <c r="F26" s="128"/>
      <c r="G26" s="129"/>
      <c r="H26" s="183"/>
      <c r="I26" s="185">
        <f>consultant[[#This Row],[Cost per item]]*consultant[[#This Row],[Quantity
(Total number of units)]]</f>
        <v>0</v>
      </c>
    </row>
    <row r="27" spans="1:9" x14ac:dyDescent="0.2">
      <c r="A27" s="118"/>
      <c r="B27" s="119"/>
      <c r="C27" s="119"/>
      <c r="D27" s="119"/>
      <c r="E27" s="198"/>
      <c r="F27" s="128"/>
      <c r="G27" s="129"/>
      <c r="H27" s="183"/>
      <c r="I27" s="185">
        <f>consultant[[#This Row],[Cost per item]]*consultant[[#This Row],[Quantity
(Total number of units)]]</f>
        <v>0</v>
      </c>
    </row>
    <row r="28" spans="1:9" x14ac:dyDescent="0.2">
      <c r="A28" s="118"/>
      <c r="B28" s="119"/>
      <c r="C28" s="119"/>
      <c r="D28" s="119"/>
      <c r="E28" s="198"/>
      <c r="F28" s="128"/>
      <c r="G28" s="129"/>
      <c r="H28" s="183"/>
      <c r="I28" s="185">
        <f>consultant[[#This Row],[Cost per item]]*consultant[[#This Row],[Quantity
(Total number of units)]]</f>
        <v>0</v>
      </c>
    </row>
    <row r="29" spans="1:9" x14ac:dyDescent="0.2">
      <c r="A29" s="118"/>
      <c r="B29" s="119"/>
      <c r="C29" s="119"/>
      <c r="D29" s="119"/>
      <c r="E29" s="198"/>
      <c r="F29" s="128"/>
      <c r="G29" s="129"/>
      <c r="H29" s="183"/>
      <c r="I29" s="185">
        <f>consultant[[#This Row],[Cost per item]]*consultant[[#This Row],[Quantity
(Total number of units)]]</f>
        <v>0</v>
      </c>
    </row>
    <row r="30" spans="1:9" x14ac:dyDescent="0.2">
      <c r="A30" s="118"/>
      <c r="B30" s="138"/>
      <c r="C30" s="119"/>
      <c r="D30" s="119"/>
      <c r="E30" s="198"/>
      <c r="F30" s="128"/>
      <c r="G30" s="129"/>
      <c r="H30" s="183"/>
      <c r="I30" s="185">
        <f>consultant[[#This Row],[Cost per item]]*consultant[[#This Row],[Quantity
(Total number of units)]]</f>
        <v>0</v>
      </c>
    </row>
    <row r="31" spans="1:9" x14ac:dyDescent="0.2">
      <c r="A31" s="118"/>
      <c r="B31" s="119"/>
      <c r="C31" s="119"/>
      <c r="D31" s="119"/>
      <c r="E31" s="198"/>
      <c r="F31" s="128"/>
      <c r="G31" s="129"/>
      <c r="H31" s="184"/>
      <c r="I31" s="185">
        <f>consultant[[#This Row],[Cost per item]]*consultant[[#This Row],[Quantity
(Total number of units)]]</f>
        <v>0</v>
      </c>
    </row>
    <row r="32" spans="1:9" ht="20.25" x14ac:dyDescent="0.2">
      <c r="A32" s="139"/>
      <c r="B32" s="142"/>
      <c r="C32" s="142"/>
      <c r="D32" s="142"/>
      <c r="E32" s="142"/>
      <c r="F32" s="143"/>
      <c r="G32" s="144"/>
      <c r="H32" s="145"/>
      <c r="I32" s="186">
        <f>SUBTOTAL(109,I3:I31)</f>
        <v>0</v>
      </c>
    </row>
    <row r="33" spans="1:9" x14ac:dyDescent="0.2">
      <c r="A33" s="42"/>
      <c r="B33" s="42"/>
      <c r="C33" s="42"/>
      <c r="D33" s="42"/>
      <c r="E33" s="42"/>
      <c r="F33" s="73"/>
      <c r="G33" s="73"/>
      <c r="I33" s="74"/>
    </row>
  </sheetData>
  <pageMargins left="0.7" right="0.7" top="0.75" bottom="0.75" header="0.3" footer="0.3"/>
  <pageSetup scale="42"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D670922-1BF9-4880-9623-892B89FB6D49}">
          <x14:formula1>
            <xm:f>Data!$G$2:$G$3</xm:f>
          </x14:formula1>
          <xm:sqref>C3:C31</xm:sqref>
        </x14:dataValidation>
        <x14:dataValidation type="list" allowBlank="1" showInputMessage="1" showErrorMessage="1" xr:uid="{2879F423-BBC4-4D77-97BA-CF096F5CD9E4}">
          <x14:formula1>
            <xm:f>Data!$C$2:$C$12</xm:f>
          </x14:formula1>
          <xm:sqref>E3:E31</xm:sqref>
        </x14:dataValidation>
        <x14:dataValidation type="list" allowBlank="1" showInputMessage="1" showErrorMessage="1" xr:uid="{C81D5FFB-4830-4047-B27E-AB4176BF7241}">
          <x14:formula1>
            <xm:f>Data!$E$2:$E$9</xm:f>
          </x14:formula1>
          <xm:sqref>D3:D31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F22"/>
  <sheetViews>
    <sheetView showGridLines="0" workbookViewId="0">
      <selection activeCell="A2" sqref="A2"/>
    </sheetView>
  </sheetViews>
  <sheetFormatPr defaultColWidth="8.88671875" defaultRowHeight="15" x14ac:dyDescent="0.2"/>
  <cols>
    <col min="1" max="1" width="25.5546875" style="10" customWidth="1"/>
    <col min="2" max="2" width="20.5546875" style="10" customWidth="1"/>
    <col min="3" max="3" width="14.5546875" style="10" customWidth="1"/>
    <col min="4" max="4" width="19.6640625" style="10" customWidth="1"/>
    <col min="5" max="5" width="15.44140625" style="10" customWidth="1"/>
    <col min="6" max="6" width="17.33203125" style="10" customWidth="1"/>
    <col min="7" max="16384" width="8.88671875" style="10"/>
  </cols>
  <sheetData>
    <row r="1" spans="1:6" ht="41.25" customHeight="1" x14ac:dyDescent="0.25">
      <c r="A1" s="55" t="s">
        <v>139</v>
      </c>
      <c r="B1" s="9"/>
      <c r="C1" s="9"/>
      <c r="D1" s="9"/>
      <c r="E1" s="9"/>
      <c r="F1" s="9"/>
    </row>
    <row r="2" spans="1:6" ht="54" x14ac:dyDescent="0.2">
      <c r="A2" s="12" t="s">
        <v>140</v>
      </c>
      <c r="B2" s="61" t="s">
        <v>141</v>
      </c>
      <c r="C2" s="13" t="s">
        <v>142</v>
      </c>
      <c r="D2" s="13" t="s">
        <v>143</v>
      </c>
      <c r="E2" s="12" t="s">
        <v>144</v>
      </c>
      <c r="F2" s="14" t="s">
        <v>145</v>
      </c>
    </row>
    <row r="3" spans="1:6" x14ac:dyDescent="0.2">
      <c r="A3" s="96"/>
      <c r="B3" s="193"/>
      <c r="C3" s="105"/>
      <c r="D3" s="96"/>
      <c r="E3" s="94"/>
      <c r="F3" s="95">
        <f>occupancy[[#This Row],[Cost or rate per unit]]*occupancy[[#This Row],[Length of time]]</f>
        <v>0</v>
      </c>
    </row>
    <row r="4" spans="1:6" x14ac:dyDescent="0.2">
      <c r="A4" s="96"/>
      <c r="B4" s="193"/>
      <c r="C4" s="105"/>
      <c r="D4" s="96"/>
      <c r="E4" s="94"/>
      <c r="F4" s="95">
        <f>occupancy[[#This Row],[Cost or rate per unit]]*occupancy[[#This Row],[Length of time]]</f>
        <v>0</v>
      </c>
    </row>
    <row r="5" spans="1:6" ht="15.75" x14ac:dyDescent="0.2">
      <c r="A5" s="96"/>
      <c r="B5" s="194"/>
      <c r="C5" s="106"/>
      <c r="D5" s="97"/>
      <c r="E5" s="94"/>
      <c r="F5" s="95">
        <f>occupancy[[#This Row],[Cost or rate per unit]]*occupancy[[#This Row],[Length of time]]</f>
        <v>0</v>
      </c>
    </row>
    <row r="6" spans="1:6" x14ac:dyDescent="0.2">
      <c r="A6" s="96"/>
      <c r="B6" s="195"/>
      <c r="C6" s="98"/>
      <c r="D6" s="98"/>
      <c r="E6" s="94"/>
      <c r="F6" s="95">
        <f>occupancy[[#This Row],[Cost or rate per unit]]*occupancy[[#This Row],[Length of time]]</f>
        <v>0</v>
      </c>
    </row>
    <row r="7" spans="1:6" x14ac:dyDescent="0.2">
      <c r="A7" s="96"/>
      <c r="B7" s="195"/>
      <c r="C7" s="98"/>
      <c r="D7" s="98"/>
      <c r="E7" s="94"/>
      <c r="F7" s="95">
        <f>occupancy[[#This Row],[Cost or rate per unit]]*occupancy[[#This Row],[Length of time]]</f>
        <v>0</v>
      </c>
    </row>
    <row r="8" spans="1:6" x14ac:dyDescent="0.2">
      <c r="A8" s="96"/>
      <c r="B8" s="195"/>
      <c r="C8" s="98"/>
      <c r="D8" s="98"/>
      <c r="E8" s="94"/>
      <c r="F8" s="95">
        <f>occupancy[[#This Row],[Cost or rate per unit]]*occupancy[[#This Row],[Length of time]]</f>
        <v>0</v>
      </c>
    </row>
    <row r="9" spans="1:6" x14ac:dyDescent="0.2">
      <c r="A9" s="96"/>
      <c r="B9" s="195"/>
      <c r="C9" s="98"/>
      <c r="D9" s="98"/>
      <c r="E9" s="94"/>
      <c r="F9" s="95">
        <f>occupancy[[#This Row],[Cost or rate per unit]]*occupancy[[#This Row],[Length of time]]</f>
        <v>0</v>
      </c>
    </row>
    <row r="10" spans="1:6" x14ac:dyDescent="0.2">
      <c r="A10" s="96"/>
      <c r="B10" s="195"/>
      <c r="C10" s="98"/>
      <c r="D10" s="98"/>
      <c r="E10" s="94"/>
      <c r="F10" s="95">
        <f>occupancy[[#This Row],[Cost or rate per unit]]*occupancy[[#This Row],[Length of time]]</f>
        <v>0</v>
      </c>
    </row>
    <row r="11" spans="1:6" x14ac:dyDescent="0.2">
      <c r="A11" s="96"/>
      <c r="B11" s="195"/>
      <c r="C11" s="98"/>
      <c r="D11" s="98"/>
      <c r="E11" s="94"/>
      <c r="F11" s="95">
        <f>occupancy[[#This Row],[Cost or rate per unit]]*occupancy[[#This Row],[Length of time]]</f>
        <v>0</v>
      </c>
    </row>
    <row r="12" spans="1:6" x14ac:dyDescent="0.2">
      <c r="A12" s="96"/>
      <c r="B12" s="195"/>
      <c r="C12" s="98"/>
      <c r="D12" s="98"/>
      <c r="E12" s="94"/>
      <c r="F12" s="95">
        <f>occupancy[[#This Row],[Cost or rate per unit]]*occupancy[[#This Row],[Length of time]]</f>
        <v>0</v>
      </c>
    </row>
    <row r="13" spans="1:6" x14ac:dyDescent="0.2">
      <c r="A13" s="96"/>
      <c r="B13" s="195"/>
      <c r="C13" s="98"/>
      <c r="D13" s="98"/>
      <c r="E13" s="94"/>
      <c r="F13" s="95">
        <f>occupancy[[#This Row],[Cost or rate per unit]]*occupancy[[#This Row],[Length of time]]</f>
        <v>0</v>
      </c>
    </row>
    <row r="14" spans="1:6" x14ac:dyDescent="0.2">
      <c r="A14" s="96"/>
      <c r="B14" s="195"/>
      <c r="C14" s="98"/>
      <c r="D14" s="98"/>
      <c r="E14" s="94"/>
      <c r="F14" s="95">
        <f>occupancy[[#This Row],[Cost or rate per unit]]*occupancy[[#This Row],[Length of time]]</f>
        <v>0</v>
      </c>
    </row>
    <row r="15" spans="1:6" x14ac:dyDescent="0.2">
      <c r="A15" s="96"/>
      <c r="B15" s="195"/>
      <c r="C15" s="98"/>
      <c r="D15" s="98"/>
      <c r="E15" s="94"/>
      <c r="F15" s="95">
        <f>occupancy[[#This Row],[Cost or rate per unit]]*occupancy[[#This Row],[Length of time]]</f>
        <v>0</v>
      </c>
    </row>
    <row r="16" spans="1:6" x14ac:dyDescent="0.2">
      <c r="A16" s="96"/>
      <c r="B16" s="195"/>
      <c r="C16" s="98"/>
      <c r="D16" s="98"/>
      <c r="E16" s="94"/>
      <c r="F16" s="95">
        <f>occupancy[[#This Row],[Cost or rate per unit]]*occupancy[[#This Row],[Length of time]]</f>
        <v>0</v>
      </c>
    </row>
    <row r="17" spans="1:6" x14ac:dyDescent="0.2">
      <c r="A17" s="96"/>
      <c r="B17" s="195"/>
      <c r="C17" s="98"/>
      <c r="D17" s="98"/>
      <c r="E17" s="94"/>
      <c r="F17" s="95">
        <f>occupancy[[#This Row],[Cost or rate per unit]]*occupancy[[#This Row],[Length of time]]</f>
        <v>0</v>
      </c>
    </row>
    <row r="18" spans="1:6" x14ac:dyDescent="0.2">
      <c r="A18" s="96"/>
      <c r="B18" s="195"/>
      <c r="C18" s="98"/>
      <c r="D18" s="98"/>
      <c r="E18" s="94"/>
      <c r="F18" s="95">
        <f>occupancy[[#This Row],[Cost or rate per unit]]*occupancy[[#This Row],[Length of time]]</f>
        <v>0</v>
      </c>
    </row>
    <row r="19" spans="1:6" x14ac:dyDescent="0.2">
      <c r="A19" s="96"/>
      <c r="B19" s="195"/>
      <c r="C19" s="98"/>
      <c r="D19" s="98"/>
      <c r="E19" s="94"/>
      <c r="F19" s="95">
        <f>occupancy[[#This Row],[Cost or rate per unit]]*occupancy[[#This Row],[Length of time]]</f>
        <v>0</v>
      </c>
    </row>
    <row r="20" spans="1:6" x14ac:dyDescent="0.2">
      <c r="A20" s="98"/>
      <c r="B20" s="195"/>
      <c r="C20" s="98"/>
      <c r="D20" s="98"/>
      <c r="E20" s="94"/>
      <c r="F20" s="95">
        <f>occupancy[[#This Row],[Cost or rate per unit]]*occupancy[[#This Row],[Length of time]]</f>
        <v>0</v>
      </c>
    </row>
    <row r="21" spans="1:6" ht="16.5" thickBot="1" x14ac:dyDescent="0.25">
      <c r="A21" s="99"/>
      <c r="B21" s="196"/>
      <c r="C21" s="100"/>
      <c r="D21" s="100"/>
      <c r="E21" s="94"/>
      <c r="F21" s="95">
        <f>occupancy[[#This Row],[Cost or rate per unit]]*occupancy[[#This Row],[Length of time]]</f>
        <v>0</v>
      </c>
    </row>
    <row r="22" spans="1:6" ht="21" thickBot="1" x14ac:dyDescent="0.25">
      <c r="A22" s="6"/>
      <c r="B22" s="7"/>
      <c r="C22" s="7"/>
      <c r="D22" s="7"/>
      <c r="E22" s="8"/>
      <c r="F22" s="181">
        <f>SUBTOTAL(109,F3:F21)</f>
        <v>0</v>
      </c>
    </row>
  </sheetData>
  <phoneticPr fontId="22" type="noConversion"/>
  <pageMargins left="0.7" right="0.7" top="0.75" bottom="0.75" header="0.3" footer="0.3"/>
  <pageSetup scale="67"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1BE842-E286-4C1B-A9FF-A52C4C5D3D8C}">
          <x14:formula1>
            <xm:f>Data!$C$2:$C$10</xm:f>
          </x14:formula1>
          <xm:sqref>B3:B21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F31"/>
  <sheetViews>
    <sheetView showGridLines="0" workbookViewId="0">
      <selection activeCell="A2" sqref="A2"/>
    </sheetView>
  </sheetViews>
  <sheetFormatPr defaultColWidth="8.88671875" defaultRowHeight="15" x14ac:dyDescent="0.2"/>
  <cols>
    <col min="1" max="2" width="29.88671875" style="10" customWidth="1"/>
    <col min="3" max="3" width="14.33203125" style="10" customWidth="1"/>
    <col min="4" max="5" width="13.33203125" style="10" customWidth="1"/>
    <col min="6" max="6" width="18.33203125" style="10" customWidth="1"/>
    <col min="7" max="16384" width="8.88671875" style="10"/>
  </cols>
  <sheetData>
    <row r="1" spans="1:6" s="77" customFormat="1" ht="38.25" customHeight="1" x14ac:dyDescent="0.25">
      <c r="A1" s="55" t="s">
        <v>146</v>
      </c>
      <c r="B1" s="9"/>
      <c r="C1" s="9"/>
      <c r="D1" s="9"/>
      <c r="E1" s="9"/>
      <c r="F1" s="9"/>
    </row>
    <row r="2" spans="1:6" ht="60" x14ac:dyDescent="0.2">
      <c r="A2" s="12" t="s">
        <v>147</v>
      </c>
      <c r="B2" s="61" t="s">
        <v>141</v>
      </c>
      <c r="C2" s="13" t="s">
        <v>148</v>
      </c>
      <c r="D2" s="13" t="s">
        <v>149</v>
      </c>
      <c r="E2" s="12" t="s">
        <v>150</v>
      </c>
      <c r="F2" s="14" t="s">
        <v>151</v>
      </c>
    </row>
    <row r="3" spans="1:6" x14ac:dyDescent="0.2">
      <c r="A3" s="96"/>
      <c r="B3" s="193"/>
      <c r="C3" s="101"/>
      <c r="D3" s="102"/>
      <c r="E3" s="102"/>
      <c r="F3" s="155">
        <f>training_education[[#This Row],[Cost/rate per item
(Cost per unit)]]*training_education[[#This Row],[Quantity 
(Number of persons or length of time)]]</f>
        <v>0</v>
      </c>
    </row>
    <row r="4" spans="1:6" x14ac:dyDescent="0.2">
      <c r="A4" s="96"/>
      <c r="B4" s="193"/>
      <c r="C4" s="101"/>
      <c r="D4" s="156"/>
      <c r="E4" s="156"/>
      <c r="F4" s="155">
        <f>training_education[[#This Row],[Cost/rate per item
(Cost per unit)]]*training_education[[#This Row],[Quantity 
(Number of persons or length of time)]]</f>
        <v>0</v>
      </c>
    </row>
    <row r="5" spans="1:6" ht="15.75" x14ac:dyDescent="0.2">
      <c r="A5" s="157"/>
      <c r="B5" s="194"/>
      <c r="C5" s="158"/>
      <c r="D5" s="159"/>
      <c r="E5" s="160"/>
      <c r="F5" s="155">
        <f>training_education[[#This Row],[Cost/rate per item
(Cost per unit)]]*training_education[[#This Row],[Quantity 
(Number of persons or length of time)]]</f>
        <v>0</v>
      </c>
    </row>
    <row r="6" spans="1:6" x14ac:dyDescent="0.2">
      <c r="A6" s="157"/>
      <c r="B6" s="195"/>
      <c r="C6" s="103"/>
      <c r="D6" s="161"/>
      <c r="E6" s="161"/>
      <c r="F6" s="155">
        <f>training_education[[#This Row],[Cost/rate per item
(Cost per unit)]]*training_education[[#This Row],[Quantity 
(Number of persons or length of time)]]</f>
        <v>0</v>
      </c>
    </row>
    <row r="7" spans="1:6" x14ac:dyDescent="0.2">
      <c r="A7" s="157"/>
      <c r="B7" s="195"/>
      <c r="C7" s="103"/>
      <c r="D7" s="161"/>
      <c r="E7" s="161"/>
      <c r="F7" s="155">
        <f>training_education[[#This Row],[Cost/rate per item
(Cost per unit)]]*training_education[[#This Row],[Quantity 
(Number of persons or length of time)]]</f>
        <v>0</v>
      </c>
    </row>
    <row r="8" spans="1:6" x14ac:dyDescent="0.2">
      <c r="A8" s="157"/>
      <c r="B8" s="195"/>
      <c r="C8" s="103"/>
      <c r="D8" s="161"/>
      <c r="E8" s="161"/>
      <c r="F8" s="155">
        <f>training_education[[#This Row],[Cost/rate per item
(Cost per unit)]]*training_education[[#This Row],[Quantity 
(Number of persons or length of time)]]</f>
        <v>0</v>
      </c>
    </row>
    <row r="9" spans="1:6" x14ac:dyDescent="0.2">
      <c r="A9" s="157"/>
      <c r="B9" s="195"/>
      <c r="C9" s="103"/>
      <c r="D9" s="161"/>
      <c r="E9" s="161"/>
      <c r="F9" s="155">
        <f>training_education[[#This Row],[Cost/rate per item
(Cost per unit)]]*training_education[[#This Row],[Quantity 
(Number of persons or length of time)]]</f>
        <v>0</v>
      </c>
    </row>
    <row r="10" spans="1:6" x14ac:dyDescent="0.2">
      <c r="A10" s="157"/>
      <c r="B10" s="193"/>
      <c r="C10" s="103"/>
      <c r="D10" s="161"/>
      <c r="E10" s="161"/>
      <c r="F10" s="155">
        <f>training_education[[#This Row],[Cost/rate per item
(Cost per unit)]]*training_education[[#This Row],[Quantity 
(Number of persons or length of time)]]</f>
        <v>0</v>
      </c>
    </row>
    <row r="11" spans="1:6" x14ac:dyDescent="0.2">
      <c r="A11" s="157"/>
      <c r="B11" s="193"/>
      <c r="C11" s="103"/>
      <c r="D11" s="161"/>
      <c r="E11" s="161"/>
      <c r="F11" s="155">
        <f>training_education[[#This Row],[Cost/rate per item
(Cost per unit)]]*training_education[[#This Row],[Quantity 
(Number of persons or length of time)]]</f>
        <v>0</v>
      </c>
    </row>
    <row r="12" spans="1:6" ht="15.75" x14ac:dyDescent="0.2">
      <c r="A12" s="157"/>
      <c r="B12" s="194"/>
      <c r="C12" s="103"/>
      <c r="D12" s="161"/>
      <c r="E12" s="161"/>
      <c r="F12" s="155">
        <f>training_education[[#This Row],[Cost/rate per item
(Cost per unit)]]*training_education[[#This Row],[Quantity 
(Number of persons or length of time)]]</f>
        <v>0</v>
      </c>
    </row>
    <row r="13" spans="1:6" x14ac:dyDescent="0.2">
      <c r="A13" s="157"/>
      <c r="B13" s="195"/>
      <c r="C13" s="103"/>
      <c r="D13" s="161"/>
      <c r="E13" s="161"/>
      <c r="F13" s="155">
        <f>training_education[[#This Row],[Cost/rate per item
(Cost per unit)]]*training_education[[#This Row],[Quantity 
(Number of persons or length of time)]]</f>
        <v>0</v>
      </c>
    </row>
    <row r="14" spans="1:6" x14ac:dyDescent="0.2">
      <c r="A14" s="65"/>
      <c r="B14" s="195"/>
      <c r="C14" s="162"/>
      <c r="D14" s="159"/>
      <c r="E14" s="159"/>
      <c r="F14" s="155">
        <f>training_education[[#This Row],[Cost/rate per item
(Cost per unit)]]*training_education[[#This Row],[Quantity 
(Number of persons or length of time)]]</f>
        <v>0</v>
      </c>
    </row>
    <row r="15" spans="1:6" x14ac:dyDescent="0.2">
      <c r="A15" s="65"/>
      <c r="B15" s="195"/>
      <c r="C15" s="158"/>
      <c r="D15" s="159"/>
      <c r="E15" s="159"/>
      <c r="F15" s="155">
        <f>training_education[[#This Row],[Cost/rate per item
(Cost per unit)]]*training_education[[#This Row],[Quantity 
(Number of persons or length of time)]]</f>
        <v>0</v>
      </c>
    </row>
    <row r="16" spans="1:6" x14ac:dyDescent="0.2">
      <c r="A16" s="65"/>
      <c r="B16" s="195"/>
      <c r="C16" s="158"/>
      <c r="D16" s="159"/>
      <c r="E16" s="159"/>
      <c r="F16" s="155">
        <f>training_education[[#This Row],[Cost/rate per item
(Cost per unit)]]*training_education[[#This Row],[Quantity 
(Number of persons or length of time)]]</f>
        <v>0</v>
      </c>
    </row>
    <row r="17" spans="1:6" x14ac:dyDescent="0.2">
      <c r="A17" s="65"/>
      <c r="B17" s="195"/>
      <c r="C17" s="158"/>
      <c r="D17" s="159"/>
      <c r="E17" s="159"/>
      <c r="F17" s="155">
        <f>training_education[[#This Row],[Cost/rate per item
(Cost per unit)]]*training_education[[#This Row],[Quantity 
(Number of persons or length of time)]]</f>
        <v>0</v>
      </c>
    </row>
    <row r="18" spans="1:6" x14ac:dyDescent="0.2">
      <c r="A18" s="65"/>
      <c r="B18" s="195"/>
      <c r="C18" s="158"/>
      <c r="D18" s="159"/>
      <c r="E18" s="159"/>
      <c r="F18" s="155">
        <f>training_education[[#This Row],[Cost/rate per item
(Cost per unit)]]*training_education[[#This Row],[Quantity 
(Number of persons or length of time)]]</f>
        <v>0</v>
      </c>
    </row>
    <row r="19" spans="1:6" x14ac:dyDescent="0.2">
      <c r="A19" s="65"/>
      <c r="B19" s="195"/>
      <c r="C19" s="158"/>
      <c r="D19" s="159"/>
      <c r="E19" s="159"/>
      <c r="F19" s="155">
        <f>training_education[[#This Row],[Cost/rate per item
(Cost per unit)]]*training_education[[#This Row],[Quantity 
(Number of persons or length of time)]]</f>
        <v>0</v>
      </c>
    </row>
    <row r="20" spans="1:6" x14ac:dyDescent="0.2">
      <c r="A20" s="157"/>
      <c r="B20" s="195"/>
      <c r="C20" s="103"/>
      <c r="D20" s="161"/>
      <c r="E20" s="160"/>
      <c r="F20" s="155">
        <f>training_education[[#This Row],[Cost/rate per item
(Cost per unit)]]*training_education[[#This Row],[Quantity 
(Number of persons or length of time)]]</f>
        <v>0</v>
      </c>
    </row>
    <row r="21" spans="1:6" x14ac:dyDescent="0.2">
      <c r="A21" s="157"/>
      <c r="B21" s="195"/>
      <c r="C21" s="103"/>
      <c r="D21" s="161"/>
      <c r="E21" s="161"/>
      <c r="F21" s="155">
        <f>training_education[[#This Row],[Cost/rate per item
(Cost per unit)]]*training_education[[#This Row],[Quantity 
(Number of persons or length of time)]]</f>
        <v>0</v>
      </c>
    </row>
    <row r="22" spans="1:6" x14ac:dyDescent="0.2">
      <c r="A22" s="157"/>
      <c r="B22" s="195"/>
      <c r="C22" s="103"/>
      <c r="D22" s="161"/>
      <c r="E22" s="161"/>
      <c r="F22" s="155">
        <f>training_education[[#This Row],[Cost/rate per item
(Cost per unit)]]*training_education[[#This Row],[Quantity 
(Number of persons or length of time)]]</f>
        <v>0</v>
      </c>
    </row>
    <row r="23" spans="1:6" x14ac:dyDescent="0.2">
      <c r="A23" s="157"/>
      <c r="B23" s="195"/>
      <c r="C23" s="103"/>
      <c r="D23" s="161"/>
      <c r="E23" s="161"/>
      <c r="F23" s="155">
        <f>training_education[[#This Row],[Cost/rate per item
(Cost per unit)]]*training_education[[#This Row],[Quantity 
(Number of persons or length of time)]]</f>
        <v>0</v>
      </c>
    </row>
    <row r="24" spans="1:6" x14ac:dyDescent="0.2">
      <c r="A24" s="157"/>
      <c r="B24" s="195"/>
      <c r="C24" s="103"/>
      <c r="D24" s="161"/>
      <c r="E24" s="161"/>
      <c r="F24" s="155">
        <f>training_education[[#This Row],[Cost/rate per item
(Cost per unit)]]*training_education[[#This Row],[Quantity 
(Number of persons or length of time)]]</f>
        <v>0</v>
      </c>
    </row>
    <row r="25" spans="1:6" x14ac:dyDescent="0.2">
      <c r="A25" s="157"/>
      <c r="B25" s="195"/>
      <c r="C25" s="103"/>
      <c r="D25" s="161"/>
      <c r="E25" s="161"/>
      <c r="F25" s="155">
        <f>training_education[[#This Row],[Cost/rate per item
(Cost per unit)]]*training_education[[#This Row],[Quantity 
(Number of persons or length of time)]]</f>
        <v>0</v>
      </c>
    </row>
    <row r="26" spans="1:6" x14ac:dyDescent="0.2">
      <c r="A26" s="157"/>
      <c r="B26" s="195"/>
      <c r="C26" s="103"/>
      <c r="D26" s="161"/>
      <c r="E26" s="161"/>
      <c r="F26" s="155">
        <f>training_education[[#This Row],[Cost/rate per item
(Cost per unit)]]*training_education[[#This Row],[Quantity 
(Number of persons or length of time)]]</f>
        <v>0</v>
      </c>
    </row>
    <row r="27" spans="1:6" x14ac:dyDescent="0.2">
      <c r="A27" s="157"/>
      <c r="B27" s="195"/>
      <c r="C27" s="103"/>
      <c r="D27" s="161"/>
      <c r="E27" s="161"/>
      <c r="F27" s="155">
        <f>training_education[[#This Row],[Cost/rate per item
(Cost per unit)]]*training_education[[#This Row],[Quantity 
(Number of persons or length of time)]]</f>
        <v>0</v>
      </c>
    </row>
    <row r="28" spans="1:6" x14ac:dyDescent="0.2">
      <c r="A28" s="157"/>
      <c r="B28" s="196"/>
      <c r="C28" s="103"/>
      <c r="D28" s="161"/>
      <c r="E28" s="161"/>
      <c r="F28" s="155">
        <f>training_education[[#This Row],[Cost/rate per item
(Cost per unit)]]*training_education[[#This Row],[Quantity 
(Number of persons or length of time)]]</f>
        <v>0</v>
      </c>
    </row>
    <row r="29" spans="1:6" x14ac:dyDescent="0.2">
      <c r="A29" s="157"/>
      <c r="B29" s="195"/>
      <c r="C29" s="103"/>
      <c r="D29" s="161"/>
      <c r="E29" s="161"/>
      <c r="F29" s="155">
        <f>training_education[[#This Row],[Cost/rate per item
(Cost per unit)]]*training_education[[#This Row],[Quantity 
(Number of persons or length of time)]]</f>
        <v>0</v>
      </c>
    </row>
    <row r="30" spans="1:6" x14ac:dyDescent="0.2">
      <c r="A30" s="157"/>
      <c r="B30" s="196"/>
      <c r="C30" s="103"/>
      <c r="D30" s="104"/>
      <c r="E30" s="104"/>
      <c r="F30" s="155">
        <f>training_education[[#This Row],[Cost/rate per item
(Cost per unit)]]*training_education[[#This Row],[Quantity 
(Number of persons or length of time)]]</f>
        <v>0</v>
      </c>
    </row>
    <row r="31" spans="1:6" ht="22.5" customHeight="1" x14ac:dyDescent="0.2">
      <c r="A31" s="52"/>
      <c r="B31" s="52"/>
      <c r="C31" s="52"/>
      <c r="D31" s="52"/>
      <c r="E31" s="52"/>
      <c r="F31" s="113">
        <f>SUBTOTAL(109,F3:F30)</f>
        <v>0</v>
      </c>
    </row>
  </sheetData>
  <pageMargins left="0.7" right="0.7" top="0.75" bottom="0.75" header="0.3" footer="0.3"/>
  <pageSetup scale="6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465EDF0-4AE5-4F48-9345-5E754203D196}">
          <x14:formula1>
            <xm:f>Data!$C$2:$C$10</xm:f>
          </x14:formula1>
          <xm:sqref>B3:B30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E20"/>
  <sheetViews>
    <sheetView showGridLines="0" workbookViewId="0">
      <selection activeCell="A2" sqref="A2"/>
    </sheetView>
  </sheetViews>
  <sheetFormatPr defaultColWidth="8.88671875" defaultRowHeight="15" x14ac:dyDescent="0.2"/>
  <cols>
    <col min="1" max="1" width="31.6640625" style="10" customWidth="1"/>
    <col min="2" max="2" width="17.5546875" style="10" customWidth="1"/>
    <col min="3" max="3" width="13.33203125" style="10" customWidth="1"/>
    <col min="4" max="4" width="18.5546875" style="10" customWidth="1"/>
    <col min="5" max="5" width="20" style="10" customWidth="1"/>
    <col min="6" max="16384" width="8.88671875" style="10"/>
  </cols>
  <sheetData>
    <row r="1" spans="1:5" ht="39.75" customHeight="1" x14ac:dyDescent="0.25">
      <c r="A1" s="55" t="s">
        <v>80</v>
      </c>
      <c r="B1" s="9"/>
      <c r="C1" s="9"/>
      <c r="D1" s="9"/>
      <c r="E1" s="9"/>
    </row>
    <row r="2" spans="1:5" s="78" customFormat="1" ht="41.25" x14ac:dyDescent="0.2">
      <c r="A2" s="47" t="s">
        <v>152</v>
      </c>
      <c r="B2" s="13" t="s">
        <v>148</v>
      </c>
      <c r="C2" s="13" t="s">
        <v>149</v>
      </c>
      <c r="D2" s="47" t="s">
        <v>153</v>
      </c>
      <c r="E2" s="48" t="s">
        <v>154</v>
      </c>
    </row>
    <row r="3" spans="1:5" x14ac:dyDescent="0.2">
      <c r="A3" s="150"/>
      <c r="B3" s="151"/>
      <c r="C3" s="137"/>
      <c r="D3" s="137"/>
      <c r="E3" s="79">
        <f>recovery_support_supplies[[#This Row],[Cost/rate per item
(Cost per unit)]]*recovery_support_supplies[[#This Row],[Quantity]]</f>
        <v>0</v>
      </c>
    </row>
    <row r="4" spans="1:5" x14ac:dyDescent="0.2">
      <c r="A4" s="150"/>
      <c r="B4" s="151"/>
      <c r="C4" s="137"/>
      <c r="D4" s="137"/>
      <c r="E4" s="79">
        <f>recovery_support_supplies[[#This Row],[Cost/rate per item
(Cost per unit)]]*recovery_support_supplies[[#This Row],[Quantity]]</f>
        <v>0</v>
      </c>
    </row>
    <row r="5" spans="1:5" x14ac:dyDescent="0.2">
      <c r="A5" s="152"/>
      <c r="B5" s="153"/>
      <c r="C5" s="112"/>
      <c r="D5" s="112"/>
      <c r="E5" s="79">
        <f>recovery_support_supplies[[#This Row],[Cost/rate per item
(Cost per unit)]]*recovery_support_supplies[[#This Row],[Quantity]]</f>
        <v>0</v>
      </c>
    </row>
    <row r="6" spans="1:5" x14ac:dyDescent="0.2">
      <c r="A6" s="152"/>
      <c r="B6" s="153"/>
      <c r="C6" s="112"/>
      <c r="D6" s="112"/>
      <c r="E6" s="79">
        <f>recovery_support_supplies[[#This Row],[Cost/rate per item
(Cost per unit)]]*recovery_support_supplies[[#This Row],[Quantity]]</f>
        <v>0</v>
      </c>
    </row>
    <row r="7" spans="1:5" x14ac:dyDescent="0.2">
      <c r="A7" s="152"/>
      <c r="B7" s="153"/>
      <c r="C7" s="112"/>
      <c r="D7" s="112"/>
      <c r="E7" s="79">
        <f>recovery_support_supplies[[#This Row],[Cost/rate per item
(Cost per unit)]]*recovery_support_supplies[[#This Row],[Quantity]]</f>
        <v>0</v>
      </c>
    </row>
    <row r="8" spans="1:5" x14ac:dyDescent="0.2">
      <c r="A8" s="152"/>
      <c r="B8" s="153"/>
      <c r="C8" s="112"/>
      <c r="D8" s="112"/>
      <c r="E8" s="79">
        <f>recovery_support_supplies[[#This Row],[Cost/rate per item
(Cost per unit)]]*recovery_support_supplies[[#This Row],[Quantity]]</f>
        <v>0</v>
      </c>
    </row>
    <row r="9" spans="1:5" x14ac:dyDescent="0.2">
      <c r="A9" s="152"/>
      <c r="B9" s="153"/>
      <c r="C9" s="112"/>
      <c r="D9" s="112"/>
      <c r="E9" s="79">
        <f>recovery_support_supplies[[#This Row],[Cost/rate per item
(Cost per unit)]]*recovery_support_supplies[[#This Row],[Quantity]]</f>
        <v>0</v>
      </c>
    </row>
    <row r="10" spans="1:5" x14ac:dyDescent="0.2">
      <c r="A10" s="152"/>
      <c r="B10" s="153"/>
      <c r="C10" s="112"/>
      <c r="D10" s="112"/>
      <c r="E10" s="79">
        <f>recovery_support_supplies[[#This Row],[Cost/rate per item
(Cost per unit)]]*recovery_support_supplies[[#This Row],[Quantity]]</f>
        <v>0</v>
      </c>
    </row>
    <row r="11" spans="1:5" x14ac:dyDescent="0.2">
      <c r="A11" s="152"/>
      <c r="B11" s="153"/>
      <c r="C11" s="112"/>
      <c r="D11" s="112"/>
      <c r="E11" s="79">
        <f>recovery_support_supplies[[#This Row],[Cost/rate per item
(Cost per unit)]]*recovery_support_supplies[[#This Row],[Quantity]]</f>
        <v>0</v>
      </c>
    </row>
    <row r="12" spans="1:5" x14ac:dyDescent="0.2">
      <c r="A12" s="152"/>
      <c r="B12" s="153"/>
      <c r="C12" s="112"/>
      <c r="D12" s="112"/>
      <c r="E12" s="79">
        <f>recovery_support_supplies[[#This Row],[Cost/rate per item
(Cost per unit)]]*recovery_support_supplies[[#This Row],[Quantity]]</f>
        <v>0</v>
      </c>
    </row>
    <row r="13" spans="1:5" x14ac:dyDescent="0.2">
      <c r="A13" s="152"/>
      <c r="B13" s="153"/>
      <c r="C13" s="112"/>
      <c r="D13" s="112"/>
      <c r="E13" s="79">
        <f>recovery_support_supplies[[#This Row],[Cost/rate per item
(Cost per unit)]]*recovery_support_supplies[[#This Row],[Quantity]]</f>
        <v>0</v>
      </c>
    </row>
    <row r="14" spans="1:5" x14ac:dyDescent="0.2">
      <c r="A14" s="152"/>
      <c r="B14" s="153"/>
      <c r="C14" s="112"/>
      <c r="D14" s="112"/>
      <c r="E14" s="79">
        <f>recovery_support_supplies[[#This Row],[Cost/rate per item
(Cost per unit)]]*recovery_support_supplies[[#This Row],[Quantity]]</f>
        <v>0</v>
      </c>
    </row>
    <row r="15" spans="1:5" x14ac:dyDescent="0.2">
      <c r="A15" s="152"/>
      <c r="B15" s="153"/>
      <c r="C15" s="112"/>
      <c r="D15" s="112"/>
      <c r="E15" s="79">
        <f>recovery_support_supplies[[#This Row],[Cost/rate per item
(Cost per unit)]]*recovery_support_supplies[[#This Row],[Quantity]]</f>
        <v>0</v>
      </c>
    </row>
    <row r="16" spans="1:5" x14ac:dyDescent="0.2">
      <c r="A16" s="152"/>
      <c r="B16" s="153"/>
      <c r="C16" s="112"/>
      <c r="D16" s="112"/>
      <c r="E16" s="79">
        <f>recovery_support_supplies[[#This Row],[Cost/rate per item
(Cost per unit)]]*recovery_support_supplies[[#This Row],[Quantity]]</f>
        <v>0</v>
      </c>
    </row>
    <row r="17" spans="1:5" x14ac:dyDescent="0.2">
      <c r="A17" s="152"/>
      <c r="B17" s="153"/>
      <c r="C17" s="112"/>
      <c r="D17" s="112"/>
      <c r="E17" s="79">
        <f>recovery_support_supplies[[#This Row],[Cost/rate per item
(Cost per unit)]]*recovery_support_supplies[[#This Row],[Quantity]]</f>
        <v>0</v>
      </c>
    </row>
    <row r="18" spans="1:5" x14ac:dyDescent="0.2">
      <c r="A18" s="152"/>
      <c r="B18" s="153"/>
      <c r="C18" s="112"/>
      <c r="D18" s="112"/>
      <c r="E18" s="79">
        <f>recovery_support_supplies[[#This Row],[Cost/rate per item
(Cost per unit)]]*recovery_support_supplies[[#This Row],[Quantity]]</f>
        <v>0</v>
      </c>
    </row>
    <row r="19" spans="1:5" ht="15.75" thickBot="1" x14ac:dyDescent="0.25">
      <c r="A19" s="152"/>
      <c r="B19" s="153"/>
      <c r="C19" s="112"/>
      <c r="D19" s="112"/>
      <c r="E19" s="79">
        <f>recovery_support_supplies[[#This Row],[Cost/rate per item
(Cost per unit)]]*recovery_support_supplies[[#This Row],[Quantity]]</f>
        <v>0</v>
      </c>
    </row>
    <row r="20" spans="1:5" ht="18.75" thickBot="1" x14ac:dyDescent="0.25">
      <c r="A20" s="63"/>
      <c r="B20" s="7"/>
      <c r="C20" s="7"/>
      <c r="D20" s="8"/>
      <c r="E20" s="154">
        <f>SUBTOTAL(109,E3:E19)</f>
        <v>0</v>
      </c>
    </row>
  </sheetData>
  <pageMargins left="0.7" right="0.7" top="0.75" bottom="0.75" header="0.3" footer="0.3"/>
  <pageSetup scale="75"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D11"/>
  <sheetViews>
    <sheetView showGridLines="0" workbookViewId="0">
      <selection activeCell="B3" sqref="B3"/>
    </sheetView>
  </sheetViews>
  <sheetFormatPr defaultColWidth="8.88671875" defaultRowHeight="15" x14ac:dyDescent="0.2"/>
  <cols>
    <col min="1" max="1" width="20.88671875" style="10" customWidth="1"/>
    <col min="2" max="2" width="29.33203125" style="10" customWidth="1"/>
    <col min="3" max="3" width="27.5546875" style="10" customWidth="1"/>
    <col min="4" max="4" width="15.6640625" style="10" customWidth="1"/>
    <col min="5" max="16384" width="8.88671875" style="10"/>
  </cols>
  <sheetData>
    <row r="1" spans="1:4" ht="34.5" customHeight="1" x14ac:dyDescent="0.25">
      <c r="A1" s="55" t="s">
        <v>82</v>
      </c>
      <c r="B1" s="9"/>
      <c r="C1" s="9"/>
      <c r="D1" s="202"/>
    </row>
    <row r="2" spans="1:4" s="78" customFormat="1" ht="54" x14ac:dyDescent="0.2">
      <c r="A2" s="80" t="s">
        <v>155</v>
      </c>
      <c r="B2" s="12" t="s">
        <v>156</v>
      </c>
      <c r="C2" s="70" t="s">
        <v>157</v>
      </c>
    </row>
    <row r="3" spans="1:4" ht="20.25" x14ac:dyDescent="0.2">
      <c r="A3" s="225"/>
      <c r="B3" s="182"/>
      <c r="C3" s="224">
        <f>indirect_costs[[#This Row],[Base 
(Enter base rate. Explain calculation in program narrative.)]]*indirect_costs[[#This Row],[Rate
(Populated from indirect costs rate entered on Applicant Information table. Enter the rate there FIRST.)]]</f>
        <v>0</v>
      </c>
    </row>
    <row r="4" spans="1:4" x14ac:dyDescent="0.2">
      <c r="A4" s="114"/>
    </row>
    <row r="5" spans="1:4" x14ac:dyDescent="0.2">
      <c r="A5" s="72"/>
    </row>
    <row r="6" spans="1:4" x14ac:dyDescent="0.2">
      <c r="A6" s="72"/>
    </row>
    <row r="7" spans="1:4" x14ac:dyDescent="0.2">
      <c r="A7" s="72"/>
    </row>
    <row r="8" spans="1:4" x14ac:dyDescent="0.2">
      <c r="A8" s="72"/>
    </row>
    <row r="9" spans="1:4" x14ac:dyDescent="0.2">
      <c r="A9" s="72"/>
    </row>
    <row r="10" spans="1:4" x14ac:dyDescent="0.2">
      <c r="A10" s="72"/>
    </row>
    <row r="11" spans="1:4" x14ac:dyDescent="0.2">
      <c r="A11" s="72"/>
    </row>
  </sheetData>
  <pageMargins left="0.7" right="0.7" top="0.75" bottom="0.75" header="0.3" footer="0.3"/>
  <pageSetup scale="81"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4"/>
  <sheetViews>
    <sheetView showGridLines="0" zoomScaleNormal="100" workbookViewId="0">
      <selection activeCell="B12" sqref="B12"/>
    </sheetView>
  </sheetViews>
  <sheetFormatPr defaultColWidth="9.33203125" defaultRowHeight="15" x14ac:dyDescent="0.2"/>
  <cols>
    <col min="1" max="1" width="52.33203125" style="84" customWidth="1"/>
    <col min="2" max="2" width="77.44140625" style="10" customWidth="1"/>
    <col min="3" max="16384" width="9.33203125" style="10"/>
  </cols>
  <sheetData>
    <row r="1" spans="1:2" ht="18" x14ac:dyDescent="0.25">
      <c r="A1" s="55" t="s">
        <v>158</v>
      </c>
      <c r="B1" s="9"/>
    </row>
    <row r="2" spans="1:2" ht="15.75" x14ac:dyDescent="0.2">
      <c r="A2" s="81" t="s">
        <v>69</v>
      </c>
      <c r="B2" s="82" t="s">
        <v>159</v>
      </c>
    </row>
    <row r="3" spans="1:2" ht="15.75" x14ac:dyDescent="0.2">
      <c r="A3" s="83" t="s">
        <v>84</v>
      </c>
      <c r="B3" s="75"/>
    </row>
    <row r="4" spans="1:2" ht="15.75" x14ac:dyDescent="0.2">
      <c r="A4" s="83" t="s">
        <v>100</v>
      </c>
      <c r="B4" s="75"/>
    </row>
    <row r="5" spans="1:2" ht="15.75" x14ac:dyDescent="0.2">
      <c r="A5" s="83" t="s">
        <v>105</v>
      </c>
      <c r="B5" s="86"/>
    </row>
    <row r="6" spans="1:2" ht="15.75" x14ac:dyDescent="0.2">
      <c r="A6" s="83" t="s">
        <v>114</v>
      </c>
      <c r="B6" s="75"/>
    </row>
    <row r="7" spans="1:2" ht="15.75" x14ac:dyDescent="0.2">
      <c r="A7" s="83" t="s">
        <v>119</v>
      </c>
      <c r="B7" s="75"/>
    </row>
    <row r="8" spans="1:2" ht="15.75" x14ac:dyDescent="0.2">
      <c r="A8" s="83" t="s">
        <v>126</v>
      </c>
      <c r="B8" s="75"/>
    </row>
    <row r="9" spans="1:2" ht="15.75" x14ac:dyDescent="0.2">
      <c r="A9" s="83" t="s">
        <v>131</v>
      </c>
      <c r="B9" s="75"/>
    </row>
    <row r="10" spans="1:2" ht="15.75" x14ac:dyDescent="0.2">
      <c r="A10" s="83" t="s">
        <v>139</v>
      </c>
      <c r="B10" s="75"/>
    </row>
    <row r="11" spans="1:2" ht="15.75" x14ac:dyDescent="0.2">
      <c r="A11" s="83" t="s">
        <v>146</v>
      </c>
      <c r="B11" s="75"/>
    </row>
    <row r="12" spans="1:2" ht="15.75" x14ac:dyDescent="0.2">
      <c r="A12" s="83" t="s">
        <v>160</v>
      </c>
      <c r="B12" s="115"/>
    </row>
    <row r="13" spans="1:2" ht="15.75" x14ac:dyDescent="0.2">
      <c r="A13" s="83" t="s">
        <v>161</v>
      </c>
      <c r="B13" s="75"/>
    </row>
    <row r="14" spans="1:2" x14ac:dyDescent="0.2">
      <c r="B14" s="85"/>
    </row>
  </sheetData>
  <sheetProtection formatCells="0" formatColumns="0" formatRows="0"/>
  <pageMargins left="0.7" right="0.7" top="0.75" bottom="0.75" header="0.3" footer="0.3"/>
  <pageSetup scale="55"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M14"/>
  <sheetViews>
    <sheetView showGridLines="0" zoomScaleNormal="100" workbookViewId="0">
      <selection activeCell="A2" sqref="A2"/>
    </sheetView>
  </sheetViews>
  <sheetFormatPr defaultColWidth="8.88671875" defaultRowHeight="15" x14ac:dyDescent="0.2"/>
  <cols>
    <col min="1" max="1" width="37.5546875" style="84" customWidth="1"/>
    <col min="2" max="2" width="10.88671875" style="51" bestFit="1" customWidth="1"/>
    <col min="3" max="13" width="11" style="51" bestFit="1" customWidth="1"/>
    <col min="14" max="14" width="9.6640625" style="51" customWidth="1"/>
    <col min="15" max="16384" width="8.88671875" style="51"/>
  </cols>
  <sheetData>
    <row r="1" spans="1:13" ht="44.25" customHeight="1" x14ac:dyDescent="0.25">
      <c r="A1" s="55" t="s">
        <v>162</v>
      </c>
      <c r="B1" s="9"/>
      <c r="C1" s="9"/>
      <c r="D1" s="9"/>
      <c r="E1" s="9"/>
      <c r="F1" s="9"/>
      <c r="G1" s="9"/>
      <c r="H1" s="9"/>
      <c r="I1" s="9"/>
      <c r="J1" s="9"/>
      <c r="K1" s="9"/>
      <c r="L1" s="9"/>
      <c r="M1" s="9"/>
    </row>
    <row r="2" spans="1:13" ht="24.75" customHeight="1" x14ac:dyDescent="0.2">
      <c r="A2" s="87" t="s">
        <v>69</v>
      </c>
      <c r="B2" s="88" t="s">
        <v>163</v>
      </c>
      <c r="C2" s="88" t="s">
        <v>164</v>
      </c>
      <c r="D2" s="88" t="s">
        <v>165</v>
      </c>
      <c r="E2" s="88" t="s">
        <v>166</v>
      </c>
      <c r="F2" s="88" t="s">
        <v>167</v>
      </c>
      <c r="G2" s="88" t="s">
        <v>168</v>
      </c>
      <c r="H2" s="88" t="s">
        <v>169</v>
      </c>
      <c r="I2" s="88" t="s">
        <v>170</v>
      </c>
      <c r="J2" s="88" t="s">
        <v>171</v>
      </c>
      <c r="K2" s="88" t="s">
        <v>172</v>
      </c>
      <c r="L2" s="88" t="s">
        <v>173</v>
      </c>
      <c r="M2" s="88" t="s">
        <v>174</v>
      </c>
    </row>
    <row r="3" spans="1:13" x14ac:dyDescent="0.2">
      <c r="A3" s="187" t="s">
        <v>84</v>
      </c>
      <c r="B3" s="90"/>
      <c r="C3" s="90"/>
      <c r="D3" s="90"/>
      <c r="E3" s="90"/>
      <c r="F3" s="90"/>
      <c r="G3" s="90"/>
      <c r="H3" s="90"/>
      <c r="I3" s="90"/>
      <c r="J3" s="90"/>
      <c r="K3" s="90"/>
      <c r="L3" s="90"/>
      <c r="M3" s="90"/>
    </row>
    <row r="4" spans="1:13" x14ac:dyDescent="0.2">
      <c r="A4" s="188" t="s">
        <v>100</v>
      </c>
      <c r="B4" s="90"/>
      <c r="C4" s="90"/>
      <c r="D4" s="90"/>
      <c r="E4" s="90"/>
      <c r="F4" s="90"/>
      <c r="G4" s="90"/>
      <c r="H4" s="90"/>
      <c r="I4" s="90"/>
      <c r="J4" s="90"/>
      <c r="K4" s="90"/>
      <c r="L4" s="90"/>
      <c r="M4" s="90"/>
    </row>
    <row r="5" spans="1:13" x14ac:dyDescent="0.2">
      <c r="A5" s="188" t="s">
        <v>105</v>
      </c>
      <c r="B5" s="91"/>
      <c r="C5" s="91"/>
      <c r="D5" s="91"/>
      <c r="E5" s="91"/>
      <c r="F5" s="91"/>
      <c r="G5" s="91"/>
      <c r="H5" s="91"/>
      <c r="I5" s="91"/>
      <c r="J5" s="91"/>
      <c r="K5" s="91"/>
      <c r="L5" s="91"/>
      <c r="M5" s="91"/>
    </row>
    <row r="6" spans="1:13" x14ac:dyDescent="0.2">
      <c r="A6" s="188" t="s">
        <v>74</v>
      </c>
      <c r="B6" s="93"/>
      <c r="C6" s="93"/>
      <c r="D6" s="93"/>
      <c r="E6" s="93"/>
      <c r="F6" s="93"/>
      <c r="G6" s="93"/>
      <c r="H6" s="93"/>
      <c r="I6" s="93"/>
      <c r="J6" s="93"/>
      <c r="K6" s="93"/>
      <c r="L6" s="93"/>
      <c r="M6" s="93"/>
    </row>
    <row r="7" spans="1:13" x14ac:dyDescent="0.2">
      <c r="A7" s="188" t="s">
        <v>119</v>
      </c>
      <c r="B7" s="93"/>
      <c r="C7" s="93"/>
      <c r="D7" s="93"/>
      <c r="E7" s="93"/>
      <c r="F7" s="93"/>
      <c r="G7" s="93"/>
      <c r="H7" s="93"/>
      <c r="I7" s="93"/>
      <c r="J7" s="93"/>
      <c r="K7" s="93"/>
      <c r="L7" s="93"/>
      <c r="M7" s="93"/>
    </row>
    <row r="8" spans="1:13" x14ac:dyDescent="0.2">
      <c r="A8" s="188" t="s">
        <v>126</v>
      </c>
      <c r="B8" s="93"/>
      <c r="C8" s="93"/>
      <c r="D8" s="93"/>
      <c r="E8" s="93"/>
      <c r="F8" s="93"/>
      <c r="G8" s="93"/>
      <c r="H8" s="93"/>
      <c r="I8" s="93"/>
      <c r="J8" s="93"/>
      <c r="K8" s="93"/>
      <c r="L8" s="93"/>
      <c r="M8" s="93"/>
    </row>
    <row r="9" spans="1:13" x14ac:dyDescent="0.2">
      <c r="A9" s="188" t="s">
        <v>131</v>
      </c>
      <c r="B9" s="93"/>
      <c r="C9" s="93"/>
      <c r="D9" s="93"/>
      <c r="E9" s="93"/>
      <c r="F9" s="93"/>
      <c r="G9" s="93"/>
      <c r="H9" s="93"/>
      <c r="I9" s="93"/>
      <c r="J9" s="93"/>
      <c r="K9" s="93"/>
      <c r="L9" s="93"/>
      <c r="M9" s="93"/>
    </row>
    <row r="10" spans="1:13" x14ac:dyDescent="0.2">
      <c r="A10" s="188" t="s">
        <v>139</v>
      </c>
      <c r="B10" s="93"/>
      <c r="C10" s="93"/>
      <c r="D10" s="93"/>
      <c r="E10" s="93"/>
      <c r="F10" s="93"/>
      <c r="G10" s="93"/>
      <c r="H10" s="93"/>
      <c r="I10" s="93"/>
      <c r="J10" s="93"/>
      <c r="K10" s="93"/>
      <c r="L10" s="93"/>
      <c r="M10" s="93"/>
    </row>
    <row r="11" spans="1:13" x14ac:dyDescent="0.2">
      <c r="A11" s="188" t="s">
        <v>146</v>
      </c>
      <c r="B11" s="93"/>
      <c r="C11" s="93"/>
      <c r="D11" s="93"/>
      <c r="E11" s="93"/>
      <c r="F11" s="93"/>
      <c r="G11" s="93"/>
      <c r="H11" s="93"/>
      <c r="I11" s="93"/>
      <c r="J11" s="93"/>
      <c r="K11" s="93"/>
      <c r="L11" s="93"/>
      <c r="M11" s="93"/>
    </row>
    <row r="12" spans="1:13" x14ac:dyDescent="0.2">
      <c r="A12" s="189" t="s">
        <v>175</v>
      </c>
      <c r="B12" s="93"/>
      <c r="C12" s="93"/>
      <c r="D12" s="93"/>
      <c r="E12" s="93"/>
      <c r="F12" s="93"/>
      <c r="G12" s="93"/>
      <c r="H12" s="93"/>
      <c r="I12" s="93"/>
      <c r="J12" s="93"/>
      <c r="K12" s="93"/>
      <c r="L12" s="93"/>
      <c r="M12" s="93"/>
    </row>
    <row r="13" spans="1:13" x14ac:dyDescent="0.2">
      <c r="A13" s="189" t="s">
        <v>82</v>
      </c>
      <c r="B13" s="92"/>
      <c r="C13" s="92"/>
      <c r="D13" s="92"/>
      <c r="E13" s="92"/>
      <c r="F13" s="92"/>
      <c r="G13" s="92"/>
      <c r="H13" s="92"/>
      <c r="I13" s="92"/>
      <c r="J13" s="92"/>
      <c r="K13" s="92"/>
      <c r="L13" s="92"/>
      <c r="M13" s="92"/>
    </row>
    <row r="14" spans="1:13" ht="15.75" x14ac:dyDescent="0.2">
      <c r="A14" s="111" t="s">
        <v>176</v>
      </c>
      <c r="B14" s="89">
        <f t="shared" ref="B14:M14" si="0">SUM(B3:B13)</f>
        <v>0</v>
      </c>
      <c r="C14" s="89">
        <f t="shared" si="0"/>
        <v>0</v>
      </c>
      <c r="D14" s="89">
        <f t="shared" si="0"/>
        <v>0</v>
      </c>
      <c r="E14" s="89">
        <f t="shared" si="0"/>
        <v>0</v>
      </c>
      <c r="F14" s="89">
        <f t="shared" si="0"/>
        <v>0</v>
      </c>
      <c r="G14" s="89">
        <f t="shared" si="0"/>
        <v>0</v>
      </c>
      <c r="H14" s="89">
        <f t="shared" si="0"/>
        <v>0</v>
      </c>
      <c r="I14" s="89">
        <f t="shared" si="0"/>
        <v>0</v>
      </c>
      <c r="J14" s="89">
        <f t="shared" si="0"/>
        <v>0</v>
      </c>
      <c r="K14" s="89">
        <f t="shared" si="0"/>
        <v>0</v>
      </c>
      <c r="L14" s="89">
        <f t="shared" si="0"/>
        <v>0</v>
      </c>
      <c r="M14" s="89">
        <f t="shared" si="0"/>
        <v>0</v>
      </c>
    </row>
  </sheetData>
  <sheetProtection formatColumns="0"/>
  <phoneticPr fontId="6" type="noConversion"/>
  <pageMargins left="0.7" right="0.7" top="0.75" bottom="0.75" header="0.3" footer="0.3"/>
  <pageSetup scale="63"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J9"/>
  <sheetViews>
    <sheetView workbookViewId="0">
      <selection activeCell="C6" sqref="C6"/>
    </sheetView>
  </sheetViews>
  <sheetFormatPr defaultColWidth="9.33203125" defaultRowHeight="16.5" x14ac:dyDescent="0.2"/>
  <cols>
    <col min="1" max="1" width="31.109375" style="192" bestFit="1" customWidth="1"/>
    <col min="2" max="2" width="20.88671875" style="192" bestFit="1" customWidth="1"/>
    <col min="3" max="3" width="34.88671875" style="192" bestFit="1" customWidth="1"/>
    <col min="4" max="4" width="17.6640625" style="192" bestFit="1" customWidth="1"/>
    <col min="5" max="5" width="19.109375" style="192" bestFit="1" customWidth="1"/>
    <col min="6" max="6" width="12.6640625" style="192" bestFit="1" customWidth="1"/>
    <col min="7" max="7" width="17" style="192" bestFit="1" customWidth="1"/>
    <col min="8" max="8" width="9.33203125" style="192"/>
    <col min="9" max="9" width="22.5546875" style="192" hidden="1" customWidth="1"/>
    <col min="10" max="10" width="0" style="192" hidden="1" customWidth="1"/>
    <col min="11" max="16384" width="9.33203125" style="192"/>
  </cols>
  <sheetData>
    <row r="1" spans="1:10" x14ac:dyDescent="0.2">
      <c r="A1" s="190" t="s">
        <v>177</v>
      </c>
      <c r="B1" s="191" t="s">
        <v>178</v>
      </c>
      <c r="C1" s="191" t="s">
        <v>179</v>
      </c>
      <c r="D1" s="191"/>
      <c r="E1" s="190" t="s">
        <v>180</v>
      </c>
      <c r="F1" s="190" t="s">
        <v>181</v>
      </c>
      <c r="G1" s="190" t="s">
        <v>182</v>
      </c>
      <c r="H1" s="230"/>
      <c r="I1" s="230" t="s">
        <v>183</v>
      </c>
      <c r="J1" s="230" t="s">
        <v>184</v>
      </c>
    </row>
    <row r="2" spans="1:10" x14ac:dyDescent="0.2">
      <c r="A2" s="230" t="s">
        <v>185</v>
      </c>
      <c r="B2" s="230" t="s">
        <v>186</v>
      </c>
      <c r="C2" s="230" t="s">
        <v>187</v>
      </c>
      <c r="D2" s="230"/>
      <c r="E2" s="230" t="s">
        <v>188</v>
      </c>
      <c r="F2" s="230" t="s">
        <v>189</v>
      </c>
      <c r="G2" s="230" t="s">
        <v>190</v>
      </c>
      <c r="H2" s="230"/>
      <c r="I2" s="230"/>
      <c r="J2" s="230"/>
    </row>
    <row r="3" spans="1:10" x14ac:dyDescent="0.2">
      <c r="A3" s="230" t="s">
        <v>191</v>
      </c>
      <c r="B3" s="230" t="s">
        <v>192</v>
      </c>
      <c r="C3" s="230" t="s">
        <v>193</v>
      </c>
      <c r="D3" s="230"/>
      <c r="E3" s="230" t="s">
        <v>194</v>
      </c>
      <c r="F3" s="230" t="s">
        <v>195</v>
      </c>
      <c r="G3" s="230" t="s">
        <v>196</v>
      </c>
      <c r="H3" s="230"/>
      <c r="I3" s="230"/>
      <c r="J3" s="230"/>
    </row>
    <row r="4" spans="1:10" x14ac:dyDescent="0.2">
      <c r="A4" s="230" t="s">
        <v>197</v>
      </c>
      <c r="B4" s="230" t="s">
        <v>198</v>
      </c>
      <c r="C4" s="230" t="s">
        <v>199</v>
      </c>
      <c r="D4" s="230"/>
      <c r="E4" s="230" t="s">
        <v>200</v>
      </c>
      <c r="F4" s="230"/>
      <c r="G4" s="230"/>
      <c r="H4" s="230"/>
      <c r="I4" s="230"/>
      <c r="J4" s="230"/>
    </row>
    <row r="5" spans="1:10" x14ac:dyDescent="0.2">
      <c r="A5" s="230"/>
      <c r="B5" s="230"/>
      <c r="C5" s="230" t="s">
        <v>201</v>
      </c>
      <c r="D5" s="230"/>
      <c r="E5" s="230" t="s">
        <v>202</v>
      </c>
      <c r="F5" s="230"/>
      <c r="G5" s="230"/>
      <c r="H5" s="230"/>
      <c r="I5" s="230"/>
      <c r="J5" s="230"/>
    </row>
    <row r="6" spans="1:10" x14ac:dyDescent="0.2">
      <c r="A6" s="230"/>
      <c r="B6" s="230"/>
      <c r="C6" s="230" t="s">
        <v>203</v>
      </c>
      <c r="D6" s="230"/>
      <c r="E6" s="230" t="s">
        <v>204</v>
      </c>
      <c r="F6" s="230"/>
      <c r="G6" s="230"/>
      <c r="H6" s="230"/>
      <c r="I6" s="230"/>
      <c r="J6" s="230"/>
    </row>
    <row r="7" spans="1:10" x14ac:dyDescent="0.2">
      <c r="A7" s="230"/>
      <c r="B7" s="230"/>
      <c r="C7" s="230"/>
      <c r="D7" s="230"/>
      <c r="E7" s="230" t="s">
        <v>205</v>
      </c>
      <c r="F7" s="230"/>
      <c r="G7" s="230"/>
      <c r="H7" s="230"/>
      <c r="I7" s="230"/>
      <c r="J7" s="230"/>
    </row>
    <row r="8" spans="1:10" x14ac:dyDescent="0.2">
      <c r="A8" s="230"/>
      <c r="B8" s="230"/>
      <c r="C8" s="230"/>
      <c r="D8" s="230"/>
      <c r="E8" s="230"/>
      <c r="F8" s="230"/>
      <c r="G8" s="230"/>
      <c r="H8" s="230"/>
      <c r="I8" s="230"/>
      <c r="J8" s="230"/>
    </row>
    <row r="9" spans="1:10" x14ac:dyDescent="0.2">
      <c r="A9" s="230"/>
      <c r="B9" s="230"/>
      <c r="C9" s="230"/>
      <c r="D9" s="230"/>
      <c r="E9" s="230"/>
      <c r="F9" s="230"/>
      <c r="G9" s="230"/>
      <c r="H9" s="230"/>
      <c r="I9" s="230"/>
      <c r="J9" s="230"/>
    </row>
  </sheetData>
  <pageMargins left="0.7" right="0.7" top="0.75" bottom="0.75" header="0.3" footer="0.3"/>
  <pageSetup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B18"/>
  <sheetViews>
    <sheetView showGridLines="0" zoomScaleNormal="100" workbookViewId="0">
      <selection activeCell="D9" sqref="D9"/>
    </sheetView>
  </sheetViews>
  <sheetFormatPr defaultColWidth="8.88671875" defaultRowHeight="15" x14ac:dyDescent="0.2"/>
  <cols>
    <col min="1" max="1" width="64.33203125" style="10" customWidth="1"/>
    <col min="2" max="2" width="43.33203125" style="10" customWidth="1"/>
    <col min="3" max="3" width="8.88671875" style="10"/>
    <col min="4" max="4" width="19" style="10" customWidth="1"/>
    <col min="5" max="16384" width="8.88671875" style="10"/>
  </cols>
  <sheetData>
    <row r="1" spans="1:2" ht="48" customHeight="1" x14ac:dyDescent="0.25">
      <c r="A1" s="29" t="s">
        <v>55</v>
      </c>
      <c r="B1" s="11"/>
    </row>
    <row r="2" spans="1:2" s="31" customFormat="1" ht="17.25" x14ac:dyDescent="0.2">
      <c r="A2" s="30" t="s">
        <v>10</v>
      </c>
      <c r="B2" s="30" t="s">
        <v>56</v>
      </c>
    </row>
    <row r="3" spans="1:2" ht="28.5" x14ac:dyDescent="0.2">
      <c r="A3" s="204" t="s">
        <v>57</v>
      </c>
      <c r="B3" s="205"/>
    </row>
    <row r="4" spans="1:2" ht="28.5" x14ac:dyDescent="0.2">
      <c r="A4" s="206" t="s">
        <v>58</v>
      </c>
      <c r="B4" s="205"/>
    </row>
    <row r="5" spans="1:2" ht="15.75" x14ac:dyDescent="0.2">
      <c r="A5" s="206" t="s">
        <v>59</v>
      </c>
      <c r="B5" s="205"/>
    </row>
    <row r="6" spans="1:2" ht="15.75" x14ac:dyDescent="0.2">
      <c r="A6" s="206" t="s">
        <v>60</v>
      </c>
      <c r="B6" s="205"/>
    </row>
    <row r="7" spans="1:2" ht="41.25" x14ac:dyDescent="0.2">
      <c r="A7" s="206" t="s">
        <v>61</v>
      </c>
      <c r="B7" s="205"/>
    </row>
    <row r="8" spans="1:2" ht="15.75" x14ac:dyDescent="0.2">
      <c r="A8" s="206" t="s">
        <v>62</v>
      </c>
      <c r="B8" s="205"/>
    </row>
    <row r="9" spans="1:2" ht="143.25" x14ac:dyDescent="0.2">
      <c r="A9" s="206" t="s">
        <v>63</v>
      </c>
      <c r="B9" s="207"/>
    </row>
    <row r="10" spans="1:2" ht="28.5" x14ac:dyDescent="0.2">
      <c r="A10" s="208" t="s">
        <v>64</v>
      </c>
      <c r="B10" s="209"/>
    </row>
    <row r="11" spans="1:2" ht="28.5" x14ac:dyDescent="0.2">
      <c r="A11" s="208" t="s">
        <v>65</v>
      </c>
      <c r="B11" s="205"/>
    </row>
    <row r="12" spans="1:2" ht="15.75" x14ac:dyDescent="0.2">
      <c r="A12" s="208" t="s">
        <v>66</v>
      </c>
      <c r="B12" s="205"/>
    </row>
    <row r="13" spans="1:2" ht="15.75" x14ac:dyDescent="0.2">
      <c r="A13" s="210" t="s">
        <v>67</v>
      </c>
      <c r="B13" s="231"/>
    </row>
    <row r="18" spans="2:2" x14ac:dyDescent="0.2">
      <c r="B18" s="32"/>
    </row>
  </sheetData>
  <sheetProtection formatCells="0" formatColumns="0" formatRows="0"/>
  <pageMargins left="0.7" right="0.7" top="0.75" bottom="0.75" header="0.3" footer="0.3"/>
  <pageSetup scale="70"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3D071512-F197-4615-9CE1-D509F7F5EC39}">
          <x14:formula1>
            <xm:f>Data!$B$2:$B$4</xm:f>
          </x14:formula1>
          <xm:sqref>B10</xm:sqref>
        </x14:dataValidation>
        <x14:dataValidation type="list" allowBlank="1" showInputMessage="1" showErrorMessage="1" xr:uid="{FB6A818C-75F8-4499-8AF2-7CBF3F35BDCC}">
          <x14:formula1>
            <xm:f>Data!$A$2:$A$4</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B16"/>
  <sheetViews>
    <sheetView showGridLines="0" zoomScaleNormal="110" workbookViewId="0">
      <selection activeCell="B7" sqref="B7"/>
    </sheetView>
  </sheetViews>
  <sheetFormatPr defaultColWidth="8.88671875" defaultRowHeight="15" x14ac:dyDescent="0.2"/>
  <cols>
    <col min="1" max="1" width="48.88671875" style="10" customWidth="1"/>
    <col min="2" max="2" width="28.33203125" style="10" customWidth="1"/>
    <col min="3" max="3" width="20.33203125" style="10" customWidth="1"/>
    <col min="4" max="16384" width="8.88671875" style="10"/>
  </cols>
  <sheetData>
    <row r="1" spans="1:2" ht="34.5" customHeight="1" x14ac:dyDescent="0.25">
      <c r="A1" s="29" t="s">
        <v>68</v>
      </c>
      <c r="B1" s="11"/>
    </row>
    <row r="2" spans="1:2" ht="31.5" x14ac:dyDescent="0.2">
      <c r="A2" s="1" t="s">
        <v>69</v>
      </c>
      <c r="B2" s="201" t="s">
        <v>70</v>
      </c>
    </row>
    <row r="3" spans="1:2" x14ac:dyDescent="0.2">
      <c r="A3" s="33" t="s">
        <v>71</v>
      </c>
      <c r="B3" s="155">
        <f>'1. Personnel'!O27</f>
        <v>102850</v>
      </c>
    </row>
    <row r="4" spans="1:2" x14ac:dyDescent="0.2">
      <c r="A4" s="34" t="s">
        <v>72</v>
      </c>
      <c r="B4" s="155">
        <f>'2. Fringe Benefits'!D27</f>
        <v>25712.5</v>
      </c>
    </row>
    <row r="5" spans="1:2" x14ac:dyDescent="0.2">
      <c r="A5" s="34" t="s">
        <v>73</v>
      </c>
      <c r="B5" s="155">
        <f>travel[[#Totals],[TOTAL 
Travel item costs
(Calculation: D*F*G)]]</f>
        <v>0</v>
      </c>
    </row>
    <row r="6" spans="1:2" x14ac:dyDescent="0.2">
      <c r="A6" s="34" t="s">
        <v>74</v>
      </c>
      <c r="B6" s="155">
        <f>'4. Equipment'!E32</f>
        <v>0</v>
      </c>
    </row>
    <row r="7" spans="1:2" x14ac:dyDescent="0.2">
      <c r="A7" s="34" t="s">
        <v>75</v>
      </c>
      <c r="B7" s="155">
        <f>'5. Supplies'!F32</f>
        <v>1200</v>
      </c>
    </row>
    <row r="8" spans="1:2" x14ac:dyDescent="0.2">
      <c r="A8" s="34" t="s">
        <v>76</v>
      </c>
      <c r="B8" s="155">
        <f>contractual_services[[#Totals],[TOTAL 
Contractual Item Costs
(Enter contractual costs for each item for the period of performance.)]]</f>
        <v>0</v>
      </c>
    </row>
    <row r="9" spans="1:2" x14ac:dyDescent="0.2">
      <c r="A9" s="34" t="s">
        <v>77</v>
      </c>
      <c r="B9" s="155">
        <f>'7. Consultant Services and Exp'!I32</f>
        <v>0</v>
      </c>
    </row>
    <row r="10" spans="1:2" x14ac:dyDescent="0.2">
      <c r="A10" s="34" t="s">
        <v>78</v>
      </c>
      <c r="B10" s="155">
        <f>'8. Occupancy (Rent &amp; Utilities)'!F22</f>
        <v>0</v>
      </c>
    </row>
    <row r="11" spans="1:2" x14ac:dyDescent="0.2">
      <c r="A11" s="34" t="s">
        <v>79</v>
      </c>
      <c r="B11" s="155">
        <f>'9. Training and Education'!F31</f>
        <v>0</v>
      </c>
    </row>
    <row r="12" spans="1:2" x14ac:dyDescent="0.2">
      <c r="A12" s="116" t="s">
        <v>80</v>
      </c>
      <c r="B12" s="213"/>
    </row>
    <row r="13" spans="1:2" x14ac:dyDescent="0.2">
      <c r="A13" s="35" t="s">
        <v>81</v>
      </c>
      <c r="B13" s="214">
        <f>SUM(B3:B11)</f>
        <v>129762.5</v>
      </c>
    </row>
    <row r="14" spans="1:2" x14ac:dyDescent="0.2">
      <c r="A14" s="34" t="s">
        <v>82</v>
      </c>
      <c r="B14" s="155" cm="1">
        <f t="array" ref="B14">indirect_costs[TOTAL 
Indirect costs 
(Calculation: B*C)]</f>
        <v>0</v>
      </c>
    </row>
    <row r="15" spans="1:2" ht="54" customHeight="1" x14ac:dyDescent="0.2">
      <c r="A15" s="107" t="s">
        <v>83</v>
      </c>
      <c r="B15" s="215">
        <f t="shared" ref="B15" si="0">B13+B14</f>
        <v>129762.5</v>
      </c>
    </row>
    <row r="16" spans="1:2" x14ac:dyDescent="0.2">
      <c r="A16" s="36"/>
      <c r="B16" s="37"/>
    </row>
  </sheetData>
  <phoneticPr fontId="22" type="noConversion"/>
  <pageMargins left="0.7" right="0.7" top="0.75" bottom="0.75" header="0.3" footer="0.3"/>
  <pageSetup scale="98" orientation="portrait" r:id="rId1"/>
  <ignoredErrors>
    <ignoredError sqref="B15"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O32"/>
  <sheetViews>
    <sheetView showGridLines="0" zoomScaleNormal="100" workbookViewId="0">
      <selection activeCell="F15" sqref="F15"/>
    </sheetView>
  </sheetViews>
  <sheetFormatPr defaultColWidth="8.88671875" defaultRowHeight="15" x14ac:dyDescent="0.2"/>
  <cols>
    <col min="1" max="1" width="20.88671875" style="10" customWidth="1"/>
    <col min="2" max="2" width="19.33203125" style="10" customWidth="1"/>
    <col min="3" max="3" width="15" style="10" customWidth="1"/>
    <col min="4" max="4" width="15.109375" style="10" customWidth="1"/>
    <col min="5" max="5" width="14.88671875" style="10" customWidth="1"/>
    <col min="6" max="7" width="16.33203125" style="10" customWidth="1"/>
    <col min="8" max="8" width="20.44140625" style="10" customWidth="1"/>
    <col min="9" max="9" width="16.33203125" style="10" customWidth="1"/>
    <col min="10" max="10" width="18.33203125" style="10" customWidth="1"/>
    <col min="11" max="11" width="17.33203125" style="10" customWidth="1"/>
    <col min="12" max="12" width="18.21875" style="10" customWidth="1"/>
    <col min="13" max="13" width="17" style="10" customWidth="1"/>
    <col min="14" max="14" width="16.6640625" style="10" customWidth="1"/>
    <col min="15" max="15" width="17.88671875" style="10" customWidth="1"/>
    <col min="16" max="16" width="3.33203125" style="10" customWidth="1"/>
    <col min="17" max="16384" width="8.88671875" style="10"/>
  </cols>
  <sheetData>
    <row r="1" spans="1:15" ht="33" customHeight="1" x14ac:dyDescent="0.25">
      <c r="A1" s="55" t="s">
        <v>84</v>
      </c>
      <c r="B1" s="9"/>
      <c r="C1" s="9"/>
      <c r="D1" s="9"/>
      <c r="E1" s="9"/>
      <c r="F1" s="9"/>
      <c r="G1" s="9"/>
      <c r="H1" s="9"/>
      <c r="I1" s="9"/>
      <c r="J1" s="9"/>
      <c r="K1" s="9"/>
      <c r="L1" s="9"/>
      <c r="M1" s="9"/>
      <c r="N1" s="9"/>
      <c r="O1" s="9"/>
    </row>
    <row r="2" spans="1:15" s="39" customFormat="1" ht="92.25" x14ac:dyDescent="0.2">
      <c r="A2" s="122" t="s">
        <v>85</v>
      </c>
      <c r="B2" s="122" t="s">
        <v>86</v>
      </c>
      <c r="C2" s="123" t="s">
        <v>87</v>
      </c>
      <c r="D2" s="123" t="s">
        <v>88</v>
      </c>
      <c r="E2" s="123" t="s">
        <v>89</v>
      </c>
      <c r="F2" s="232" t="s">
        <v>90</v>
      </c>
      <c r="G2" s="232" t="s">
        <v>91</v>
      </c>
      <c r="H2" s="122" t="s">
        <v>92</v>
      </c>
      <c r="I2" s="122" t="s">
        <v>93</v>
      </c>
      <c r="J2" s="122" t="s">
        <v>94</v>
      </c>
      <c r="K2" s="122" t="s">
        <v>95</v>
      </c>
      <c r="L2" s="122" t="s">
        <v>96</v>
      </c>
      <c r="M2" s="124" t="s">
        <v>97</v>
      </c>
    </row>
    <row r="3" spans="1:15" s="38" customFormat="1" x14ac:dyDescent="0.2">
      <c r="A3" s="118" t="s">
        <v>98</v>
      </c>
      <c r="B3" s="118" t="s">
        <v>99</v>
      </c>
      <c r="C3" s="120">
        <v>0.5</v>
      </c>
      <c r="D3" s="120">
        <v>0.2</v>
      </c>
      <c r="E3" s="120">
        <v>0.1</v>
      </c>
      <c r="F3" s="120">
        <v>0.1</v>
      </c>
      <c r="G3" s="120">
        <v>0.1</v>
      </c>
      <c r="H3" s="211">
        <v>75000</v>
      </c>
      <c r="I3" s="120">
        <v>1</v>
      </c>
      <c r="J3" s="211"/>
      <c r="K3" s="121"/>
      <c r="L3" s="121">
        <v>11</v>
      </c>
      <c r="M3" s="219">
        <f>SUM(('1. Personnel'!$H3*'1. Personnel'!$I3*'1. Personnel'!$L3)/12) +('1. Personnel'!$J3*'1. Personnel'!$K3*'1. Personnel'!$L3)</f>
        <v>68750</v>
      </c>
    </row>
    <row r="4" spans="1:15" s="38" customFormat="1" x14ac:dyDescent="0.2">
      <c r="A4" s="118"/>
      <c r="B4" s="118"/>
      <c r="C4" s="120"/>
      <c r="D4" s="120"/>
      <c r="E4" s="120"/>
      <c r="F4" s="120"/>
      <c r="G4" s="120"/>
      <c r="H4" s="211"/>
      <c r="I4" s="120"/>
      <c r="J4" s="211">
        <v>20</v>
      </c>
      <c r="K4" s="121">
        <v>155</v>
      </c>
      <c r="L4" s="121">
        <v>11</v>
      </c>
      <c r="M4" s="219">
        <f>SUM(('1. Personnel'!$H4*'1. Personnel'!$I4*'1. Personnel'!$L4)/12) +('1. Personnel'!$J4*'1. Personnel'!$K4*'1. Personnel'!$L4)</f>
        <v>34100</v>
      </c>
    </row>
    <row r="5" spans="1:15" s="38" customFormat="1" x14ac:dyDescent="0.2">
      <c r="A5" s="118"/>
      <c r="B5" s="118"/>
      <c r="C5" s="120"/>
      <c r="D5" s="120"/>
      <c r="E5" s="120"/>
      <c r="F5" s="120"/>
      <c r="G5" s="120"/>
      <c r="H5" s="211"/>
      <c r="I5" s="120"/>
      <c r="J5" s="211"/>
      <c r="K5" s="121"/>
      <c r="L5" s="121"/>
      <c r="M5" s="219">
        <f>SUM(('1. Personnel'!$H5*'1. Personnel'!$I5*'1. Personnel'!$L5)/12) +('1. Personnel'!$J5*'1. Personnel'!$K5*'1. Personnel'!$L5)</f>
        <v>0</v>
      </c>
    </row>
    <row r="6" spans="1:15" s="38" customFormat="1" x14ac:dyDescent="0.2">
      <c r="A6" s="118"/>
      <c r="B6" s="118"/>
      <c r="C6" s="120"/>
      <c r="D6" s="120"/>
      <c r="E6" s="120"/>
      <c r="F6" s="120"/>
      <c r="G6" s="120"/>
      <c r="H6" s="211"/>
      <c r="I6" s="120"/>
      <c r="J6" s="211"/>
      <c r="K6" s="121"/>
      <c r="L6" s="121"/>
      <c r="M6" s="219">
        <f>SUM(('1. Personnel'!$H6*'1. Personnel'!$I6*'1. Personnel'!$L6)/12) +('1. Personnel'!$J6*'1. Personnel'!$K6*'1. Personnel'!$L6)</f>
        <v>0</v>
      </c>
    </row>
    <row r="7" spans="1:15" s="38" customFormat="1" x14ac:dyDescent="0.2">
      <c r="A7" s="118"/>
      <c r="B7" s="118"/>
      <c r="C7" s="120"/>
      <c r="D7" s="120"/>
      <c r="E7" s="120"/>
      <c r="F7" s="120"/>
      <c r="G7" s="120"/>
      <c r="H7" s="211"/>
      <c r="I7" s="120"/>
      <c r="J7" s="211"/>
      <c r="K7" s="121"/>
      <c r="L7" s="121"/>
      <c r="M7" s="219">
        <f>SUM(('1. Personnel'!$H7*'1. Personnel'!$I7*'1. Personnel'!$L7)/12) +('1. Personnel'!$J7*'1. Personnel'!$K7*'1. Personnel'!$L7)</f>
        <v>0</v>
      </c>
    </row>
    <row r="8" spans="1:15" s="38" customFormat="1" x14ac:dyDescent="0.2">
      <c r="A8" s="118"/>
      <c r="B8" s="118"/>
      <c r="C8" s="120"/>
      <c r="D8" s="120"/>
      <c r="E8" s="120"/>
      <c r="F8" s="120"/>
      <c r="G8" s="120"/>
      <c r="H8" s="211"/>
      <c r="I8" s="120"/>
      <c r="J8" s="211"/>
      <c r="K8" s="121"/>
      <c r="L8" s="121"/>
      <c r="M8" s="219">
        <f>SUM(('1. Personnel'!$H8*'1. Personnel'!$I8*'1. Personnel'!$L8)/12) +('1. Personnel'!$J8*'1. Personnel'!$K8*'1. Personnel'!$L8)</f>
        <v>0</v>
      </c>
    </row>
    <row r="9" spans="1:15" s="38" customFormat="1" x14ac:dyDescent="0.2">
      <c r="A9" s="118"/>
      <c r="B9" s="118"/>
      <c r="C9" s="120"/>
      <c r="D9" s="120"/>
      <c r="E9" s="120"/>
      <c r="F9" s="120"/>
      <c r="G9" s="120"/>
      <c r="H9" s="211"/>
      <c r="I9" s="120"/>
      <c r="J9" s="211"/>
      <c r="K9" s="121"/>
      <c r="L9" s="121"/>
      <c r="M9" s="219">
        <f>SUM(('1. Personnel'!$H9*'1. Personnel'!$I9*'1. Personnel'!$L9)/12) +('1. Personnel'!$J9*'1. Personnel'!$K9*'1. Personnel'!$L9)</f>
        <v>0</v>
      </c>
    </row>
    <row r="10" spans="1:15" s="38" customFormat="1" x14ac:dyDescent="0.2">
      <c r="A10" s="118"/>
      <c r="B10" s="118"/>
      <c r="C10" s="120"/>
      <c r="D10" s="120"/>
      <c r="E10" s="120"/>
      <c r="F10" s="120"/>
      <c r="G10" s="120"/>
      <c r="H10" s="211"/>
      <c r="I10" s="120"/>
      <c r="J10" s="211"/>
      <c r="K10" s="121"/>
      <c r="L10" s="121"/>
      <c r="M10" s="219">
        <f>SUM(('1. Personnel'!$H10*'1. Personnel'!$I10*'1. Personnel'!$L10)/12) +('1. Personnel'!$J10*'1. Personnel'!$K10*'1. Personnel'!$L10)</f>
        <v>0</v>
      </c>
    </row>
    <row r="11" spans="1:15" s="38" customFormat="1" x14ac:dyDescent="0.2">
      <c r="A11" s="118"/>
      <c r="B11" s="118"/>
      <c r="C11" s="120"/>
      <c r="D11" s="120"/>
      <c r="E11" s="120"/>
      <c r="F11" s="120"/>
      <c r="G11" s="120"/>
      <c r="H11" s="211"/>
      <c r="I11" s="120"/>
      <c r="J11" s="211"/>
      <c r="K11" s="121"/>
      <c r="L11" s="121"/>
      <c r="M11" s="219">
        <f>SUM(('1. Personnel'!$H11*'1. Personnel'!$I11*'1. Personnel'!$L11)/12) +('1. Personnel'!$J11*'1. Personnel'!$K11*'1. Personnel'!$L11)</f>
        <v>0</v>
      </c>
    </row>
    <row r="12" spans="1:15" s="38" customFormat="1" x14ac:dyDescent="0.2">
      <c r="A12" s="118"/>
      <c r="B12" s="118"/>
      <c r="C12" s="120"/>
      <c r="D12" s="120"/>
      <c r="E12" s="120"/>
      <c r="F12" s="120"/>
      <c r="G12" s="120"/>
      <c r="H12" s="211"/>
      <c r="I12" s="120"/>
      <c r="J12" s="211"/>
      <c r="K12" s="121"/>
      <c r="L12" s="121"/>
      <c r="M12" s="219">
        <f>SUM(('1. Personnel'!$H12*'1. Personnel'!$I12*'1. Personnel'!$L12)/12) +('1. Personnel'!$J12*'1. Personnel'!$K12*'1. Personnel'!$L12)</f>
        <v>0</v>
      </c>
    </row>
    <row r="13" spans="1:15" s="38" customFormat="1" x14ac:dyDescent="0.2">
      <c r="A13" s="118"/>
      <c r="B13" s="118"/>
      <c r="C13" s="120"/>
      <c r="D13" s="120"/>
      <c r="E13" s="120"/>
      <c r="F13" s="120"/>
      <c r="G13" s="120"/>
      <c r="H13" s="211"/>
      <c r="I13" s="120"/>
      <c r="J13" s="211"/>
      <c r="K13" s="121"/>
      <c r="L13" s="121"/>
      <c r="M13" s="219">
        <f>SUM(('1. Personnel'!$H13*'1. Personnel'!$I13*'1. Personnel'!$L13)/12) +('1. Personnel'!$J13*'1. Personnel'!$K13*'1. Personnel'!$L13)</f>
        <v>0</v>
      </c>
    </row>
    <row r="14" spans="1:15" s="38" customFormat="1" x14ac:dyDescent="0.2">
      <c r="A14" s="118"/>
      <c r="B14" s="118"/>
      <c r="C14" s="222"/>
      <c r="D14" s="120"/>
      <c r="E14" s="120"/>
      <c r="F14" s="120"/>
      <c r="G14" s="120"/>
      <c r="H14" s="211"/>
      <c r="I14" s="120"/>
      <c r="J14" s="211"/>
      <c r="K14" s="121"/>
      <c r="L14" s="121"/>
      <c r="M14" s="219">
        <f>SUM(('1. Personnel'!$H14*'1. Personnel'!$I14*'1. Personnel'!$L14)/12) +('1. Personnel'!$J14*'1. Personnel'!$K14*'1. Personnel'!$L14)</f>
        <v>0</v>
      </c>
    </row>
    <row r="15" spans="1:15" x14ac:dyDescent="0.2">
      <c r="A15" s="118"/>
      <c r="B15" s="118"/>
      <c r="C15" s="222"/>
      <c r="D15" s="120"/>
      <c r="E15" s="120"/>
      <c r="F15" s="120"/>
      <c r="G15" s="120"/>
      <c r="H15" s="211"/>
      <c r="I15" s="120"/>
      <c r="J15" s="211"/>
      <c r="K15" s="121"/>
      <c r="L15" s="121"/>
      <c r="M15" s="219">
        <f>SUM(('1. Personnel'!$H15*'1. Personnel'!$I15*'1. Personnel'!$L15)/12) +('1. Personnel'!$J15*'1. Personnel'!$K15*'1. Personnel'!$L15)</f>
        <v>0</v>
      </c>
      <c r="N15" s="41"/>
    </row>
    <row r="16" spans="1:15" x14ac:dyDescent="0.2">
      <c r="A16" s="118"/>
      <c r="B16" s="118"/>
      <c r="C16" s="222"/>
      <c r="D16" s="120"/>
      <c r="E16" s="120"/>
      <c r="F16" s="120"/>
      <c r="G16" s="120"/>
      <c r="H16" s="211"/>
      <c r="I16" s="120"/>
      <c r="J16" s="211"/>
      <c r="K16" s="121"/>
      <c r="L16" s="121"/>
      <c r="M16" s="219">
        <f>SUM(('1. Personnel'!$H16*'1. Personnel'!$I16*'1. Personnel'!$L16)/12) +('1. Personnel'!$J16*'1. Personnel'!$K16*'1. Personnel'!$L16)</f>
        <v>0</v>
      </c>
    </row>
    <row r="17" spans="1:15" x14ac:dyDescent="0.2">
      <c r="A17" s="118"/>
      <c r="B17" s="118"/>
      <c r="C17" s="222"/>
      <c r="D17" s="120"/>
      <c r="E17" s="120"/>
      <c r="F17" s="120"/>
      <c r="G17" s="120"/>
      <c r="H17" s="211"/>
      <c r="I17" s="120"/>
      <c r="J17" s="211"/>
      <c r="K17" s="121"/>
      <c r="L17" s="121"/>
      <c r="M17" s="219">
        <f>SUM(('1. Personnel'!$H17*'1. Personnel'!$I17*'1. Personnel'!$L17)/12) +('1. Personnel'!$J17*'1. Personnel'!$K17*'1. Personnel'!$L17)</f>
        <v>0</v>
      </c>
    </row>
    <row r="18" spans="1:15" x14ac:dyDescent="0.2">
      <c r="A18" s="118"/>
      <c r="B18" s="118"/>
      <c r="C18" s="222"/>
      <c r="D18" s="120"/>
      <c r="E18" s="120"/>
      <c r="F18" s="120"/>
      <c r="G18" s="120"/>
      <c r="H18" s="211"/>
      <c r="I18" s="120"/>
      <c r="J18" s="211"/>
      <c r="K18" s="121"/>
      <c r="L18" s="121"/>
      <c r="M18" s="219">
        <f>SUM(('1. Personnel'!$H18*'1. Personnel'!$I18*'1. Personnel'!$L18)/12) +('1. Personnel'!$J18*'1. Personnel'!$K18*'1. Personnel'!$L18)</f>
        <v>0</v>
      </c>
    </row>
    <row r="19" spans="1:15" x14ac:dyDescent="0.2">
      <c r="A19" s="118"/>
      <c r="B19" s="118"/>
      <c r="C19" s="222"/>
      <c r="D19" s="120"/>
      <c r="E19" s="120"/>
      <c r="F19" s="120"/>
      <c r="G19" s="120"/>
      <c r="H19" s="211"/>
      <c r="I19" s="120"/>
      <c r="J19" s="211"/>
      <c r="K19" s="121"/>
      <c r="L19" s="121"/>
      <c r="M19" s="219">
        <f>SUM(('1. Personnel'!$H19*'1. Personnel'!$I19*'1. Personnel'!$L19)/12) +('1. Personnel'!$J19*'1. Personnel'!$K19*'1. Personnel'!$L19)</f>
        <v>0</v>
      </c>
    </row>
    <row r="20" spans="1:15" x14ac:dyDescent="0.2">
      <c r="A20" s="118"/>
      <c r="B20" s="118"/>
      <c r="C20" s="222"/>
      <c r="D20" s="120"/>
      <c r="E20" s="120"/>
      <c r="F20" s="120"/>
      <c r="G20" s="120"/>
      <c r="H20" s="211"/>
      <c r="I20" s="120"/>
      <c r="J20" s="211"/>
      <c r="K20" s="121"/>
      <c r="L20" s="121"/>
      <c r="M20" s="219">
        <f>SUM(('1. Personnel'!$H20*'1. Personnel'!$I20*'1. Personnel'!$L20)/12) +('1. Personnel'!$J20*'1. Personnel'!$K20*'1. Personnel'!$L20)</f>
        <v>0</v>
      </c>
    </row>
    <row r="21" spans="1:15" x14ac:dyDescent="0.2">
      <c r="A21" s="118"/>
      <c r="B21" s="118"/>
      <c r="C21" s="222"/>
      <c r="D21" s="120"/>
      <c r="E21" s="120"/>
      <c r="F21" s="120"/>
      <c r="G21" s="120"/>
      <c r="H21" s="211"/>
      <c r="I21" s="120"/>
      <c r="J21" s="211"/>
      <c r="K21" s="121"/>
      <c r="L21" s="121"/>
      <c r="M21" s="219">
        <f>SUM(('1. Personnel'!$H21*'1. Personnel'!$I21*'1. Personnel'!$L21)/12) +('1. Personnel'!$J21*'1. Personnel'!$K21*'1. Personnel'!$L21)</f>
        <v>0</v>
      </c>
    </row>
    <row r="22" spans="1:15" x14ac:dyDescent="0.2">
      <c r="A22" s="118"/>
      <c r="B22" s="118"/>
      <c r="C22" s="222"/>
      <c r="D22" s="120"/>
      <c r="E22" s="120"/>
      <c r="F22" s="120"/>
      <c r="G22" s="120"/>
      <c r="H22" s="211"/>
      <c r="I22" s="120"/>
      <c r="J22" s="211"/>
      <c r="K22" s="121"/>
      <c r="L22" s="121"/>
      <c r="M22" s="219">
        <f>SUM(('1. Personnel'!$H22*'1. Personnel'!$I22*'1. Personnel'!$L22)/12) +('1. Personnel'!$J22*'1. Personnel'!$K22*'1. Personnel'!$L22)</f>
        <v>0</v>
      </c>
    </row>
    <row r="23" spans="1:15" x14ac:dyDescent="0.2">
      <c r="A23" s="118"/>
      <c r="B23" s="118"/>
      <c r="C23" s="222"/>
      <c r="D23" s="120"/>
      <c r="E23" s="120"/>
      <c r="F23" s="120"/>
      <c r="G23" s="120"/>
      <c r="H23" s="211"/>
      <c r="I23" s="120"/>
      <c r="J23" s="211"/>
      <c r="K23" s="121"/>
      <c r="L23" s="121"/>
      <c r="M23" s="219">
        <f>SUM(('1. Personnel'!$H23*'1. Personnel'!$I23*'1. Personnel'!$L23)/12) +('1. Personnel'!$J23*'1. Personnel'!$K23*'1. Personnel'!$L23)</f>
        <v>0</v>
      </c>
    </row>
    <row r="24" spans="1:15" x14ac:dyDescent="0.2">
      <c r="A24" s="118"/>
      <c r="B24" s="118"/>
      <c r="C24" s="120"/>
      <c r="D24" s="120"/>
      <c r="E24" s="120"/>
      <c r="F24" s="120"/>
      <c r="G24" s="120"/>
      <c r="H24" s="211"/>
      <c r="I24" s="120"/>
      <c r="J24" s="211"/>
      <c r="K24" s="121"/>
      <c r="L24" s="121"/>
      <c r="M24" s="219">
        <f>SUM(('1. Personnel'!$H24*'1. Personnel'!$I24*'1. Personnel'!$L24)/12) +('1. Personnel'!$J24*'1. Personnel'!$K24*'1. Personnel'!$L24)</f>
        <v>0</v>
      </c>
    </row>
    <row r="25" spans="1:15" x14ac:dyDescent="0.2">
      <c r="A25" s="118"/>
      <c r="B25" s="118"/>
      <c r="C25" s="222"/>
      <c r="D25" s="120"/>
      <c r="E25" s="120"/>
      <c r="F25" s="120"/>
      <c r="G25" s="120"/>
      <c r="H25" s="211"/>
      <c r="I25" s="120"/>
      <c r="J25" s="211"/>
      <c r="K25" s="121"/>
      <c r="L25" s="121"/>
      <c r="M25" s="219">
        <f>SUM(('1. Personnel'!$H25*'1. Personnel'!$I25*'1. Personnel'!$L25)/12) +('1. Personnel'!$J25*'1. Personnel'!$K25*'1. Personnel'!$L25)</f>
        <v>0</v>
      </c>
    </row>
    <row r="26" spans="1:15" x14ac:dyDescent="0.2">
      <c r="A26" s="118"/>
      <c r="B26" s="118"/>
      <c r="C26" s="222"/>
      <c r="D26" s="120"/>
      <c r="E26" s="120"/>
      <c r="F26" s="120"/>
      <c r="G26" s="120"/>
      <c r="H26" s="211"/>
      <c r="I26" s="120"/>
      <c r="J26" s="211"/>
      <c r="K26" s="121"/>
      <c r="L26" s="121"/>
      <c r="M26" s="219">
        <f>SUM(('1. Personnel'!$H26*'1. Personnel'!$I26*'1. Personnel'!$L26)/12) +('1. Personnel'!$J26*'1. Personnel'!$K26*'1. Personnel'!$L26)</f>
        <v>0</v>
      </c>
    </row>
    <row r="27" spans="1:15" x14ac:dyDescent="0.2">
      <c r="A27" s="164"/>
      <c r="B27" s="164"/>
      <c r="C27" s="165"/>
      <c r="D27" s="166"/>
      <c r="E27" s="166"/>
      <c r="F27" s="166"/>
      <c r="G27" s="166"/>
      <c r="H27" s="166"/>
      <c r="I27" s="166"/>
      <c r="J27" s="167"/>
      <c r="K27" s="168"/>
      <c r="L27" s="169"/>
      <c r="M27" s="170"/>
      <c r="N27" s="171"/>
      <c r="O27" s="227">
        <f>SUBTOTAL(109,M3:M26)</f>
        <v>102850</v>
      </c>
    </row>
    <row r="28" spans="1:15" x14ac:dyDescent="0.2">
      <c r="A28" s="42"/>
      <c r="B28" s="40"/>
      <c r="C28" s="43"/>
      <c r="D28" s="44"/>
      <c r="E28" s="43"/>
      <c r="F28" s="45"/>
      <c r="G28" s="45"/>
      <c r="H28" s="45"/>
      <c r="I28" s="45"/>
      <c r="J28" s="46"/>
      <c r="K28" s="46"/>
      <c r="L28" s="46"/>
      <c r="M28" s="46"/>
      <c r="N28" s="45"/>
      <c r="O28" s="41"/>
    </row>
    <row r="32" spans="1:15" x14ac:dyDescent="0.2">
      <c r="J32" s="41"/>
    </row>
  </sheetData>
  <pageMargins left="0.7" right="0.7" top="0.75" bottom="0.75" header="0.3" footer="0.3"/>
  <pageSetup scale="34"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D29"/>
  <sheetViews>
    <sheetView showGridLines="0" zoomScaleNormal="100" workbookViewId="0">
      <selection activeCell="C5" sqref="C5"/>
    </sheetView>
  </sheetViews>
  <sheetFormatPr defaultColWidth="8.88671875" defaultRowHeight="15" x14ac:dyDescent="0.2"/>
  <cols>
    <col min="1" max="1" width="23" style="10" customWidth="1"/>
    <col min="2" max="2" width="15.109375" style="10" bestFit="1" customWidth="1"/>
    <col min="3" max="3" width="17.6640625" customWidth="1"/>
    <col min="4" max="4" width="20.6640625" style="10" customWidth="1"/>
    <col min="5" max="5" width="32.5546875" style="10" customWidth="1"/>
    <col min="6" max="16384" width="8.88671875" style="10"/>
  </cols>
  <sheetData>
    <row r="1" spans="1:4" ht="39" customHeight="1" x14ac:dyDescent="0.25">
      <c r="A1" s="29" t="s">
        <v>100</v>
      </c>
      <c r="B1" s="11"/>
      <c r="C1" s="11"/>
      <c r="D1" s="11"/>
    </row>
    <row r="2" spans="1:4" ht="75.75" customHeight="1" x14ac:dyDescent="0.2">
      <c r="A2" s="47" t="s">
        <v>101</v>
      </c>
      <c r="B2" s="220" t="s">
        <v>102</v>
      </c>
      <c r="C2" s="122" t="s">
        <v>103</v>
      </c>
      <c r="D2" s="125" t="s">
        <v>104</v>
      </c>
    </row>
    <row r="3" spans="1:4" x14ac:dyDescent="0.2">
      <c r="A3" s="221" t="str">
        <f>'1. Personnel'!B3</f>
        <v>Jim Brown</v>
      </c>
      <c r="B3" s="216">
        <f>'1. Personnel'!$M3</f>
        <v>68750</v>
      </c>
      <c r="C3" s="131">
        <v>0.25</v>
      </c>
      <c r="D3" s="217">
        <f>'2. Fringe Benefits'!$B3*'2. Fringe Benefits'!$C3</f>
        <v>17187.5</v>
      </c>
    </row>
    <row r="4" spans="1:4" x14ac:dyDescent="0.2">
      <c r="A4" s="221">
        <f>'1. Personnel'!B4</f>
        <v>0</v>
      </c>
      <c r="B4" s="216">
        <f>'1. Personnel'!$M4</f>
        <v>34100</v>
      </c>
      <c r="C4" s="131">
        <v>0.25</v>
      </c>
      <c r="D4" s="217">
        <f>'2. Fringe Benefits'!$B4*'2. Fringe Benefits'!$C4</f>
        <v>8525</v>
      </c>
    </row>
    <row r="5" spans="1:4" x14ac:dyDescent="0.2">
      <c r="A5" s="221">
        <f>'1. Personnel'!B5</f>
        <v>0</v>
      </c>
      <c r="B5" s="216">
        <f>'1. Personnel'!$M5</f>
        <v>0</v>
      </c>
      <c r="C5" s="131"/>
      <c r="D5" s="217">
        <f>'2. Fringe Benefits'!$B5*'2. Fringe Benefits'!$C5</f>
        <v>0</v>
      </c>
    </row>
    <row r="6" spans="1:4" x14ac:dyDescent="0.2">
      <c r="A6" s="221">
        <f>'1. Personnel'!B6</f>
        <v>0</v>
      </c>
      <c r="B6" s="216">
        <f>'1. Personnel'!$M6</f>
        <v>0</v>
      </c>
      <c r="C6" s="131"/>
      <c r="D6" s="217">
        <f>'2. Fringe Benefits'!$B6*'2. Fringe Benefits'!$C6</f>
        <v>0</v>
      </c>
    </row>
    <row r="7" spans="1:4" x14ac:dyDescent="0.2">
      <c r="A7" s="221">
        <f>'1. Personnel'!B7</f>
        <v>0</v>
      </c>
      <c r="B7" s="216">
        <f>'1. Personnel'!$M7</f>
        <v>0</v>
      </c>
      <c r="C7" s="131"/>
      <c r="D7" s="217">
        <f>'2. Fringe Benefits'!$B7*'2. Fringe Benefits'!$C7</f>
        <v>0</v>
      </c>
    </row>
    <row r="8" spans="1:4" x14ac:dyDescent="0.2">
      <c r="A8" s="221">
        <f>'1. Personnel'!B8</f>
        <v>0</v>
      </c>
      <c r="B8" s="216">
        <f>'1. Personnel'!$M8</f>
        <v>0</v>
      </c>
      <c r="C8" s="131"/>
      <c r="D8" s="217">
        <f>'2. Fringe Benefits'!$B8*'2. Fringe Benefits'!$C8</f>
        <v>0</v>
      </c>
    </row>
    <row r="9" spans="1:4" x14ac:dyDescent="0.2">
      <c r="A9" s="221">
        <f>'1. Personnel'!B9</f>
        <v>0</v>
      </c>
      <c r="B9" s="216">
        <f>'1. Personnel'!$M9</f>
        <v>0</v>
      </c>
      <c r="C9" s="131"/>
      <c r="D9" s="217">
        <f>'2. Fringe Benefits'!$B9*'2. Fringe Benefits'!$C9</f>
        <v>0</v>
      </c>
    </row>
    <row r="10" spans="1:4" x14ac:dyDescent="0.2">
      <c r="A10" s="221">
        <f>'1. Personnel'!B10</f>
        <v>0</v>
      </c>
      <c r="B10" s="216">
        <f>'1. Personnel'!$M10</f>
        <v>0</v>
      </c>
      <c r="C10" s="131"/>
      <c r="D10" s="217">
        <f>'2. Fringe Benefits'!$B10*'2. Fringe Benefits'!$C10</f>
        <v>0</v>
      </c>
    </row>
    <row r="11" spans="1:4" x14ac:dyDescent="0.2">
      <c r="A11" s="221">
        <f>'1. Personnel'!B11</f>
        <v>0</v>
      </c>
      <c r="B11" s="216">
        <f>'1. Personnel'!$M11</f>
        <v>0</v>
      </c>
      <c r="C11" s="131"/>
      <c r="D11" s="217">
        <f>'2. Fringe Benefits'!$B11*'2. Fringe Benefits'!$C11</f>
        <v>0</v>
      </c>
    </row>
    <row r="12" spans="1:4" x14ac:dyDescent="0.2">
      <c r="A12" s="221">
        <f>'1. Personnel'!B12</f>
        <v>0</v>
      </c>
      <c r="B12" s="216">
        <f>'1. Personnel'!$M12</f>
        <v>0</v>
      </c>
      <c r="C12" s="131"/>
      <c r="D12" s="217">
        <f>'2. Fringe Benefits'!$B12*'2. Fringe Benefits'!$C12</f>
        <v>0</v>
      </c>
    </row>
    <row r="13" spans="1:4" x14ac:dyDescent="0.2">
      <c r="A13" s="221">
        <f>'1. Personnel'!B13</f>
        <v>0</v>
      </c>
      <c r="B13" s="216">
        <f>'1. Personnel'!$M13</f>
        <v>0</v>
      </c>
      <c r="C13" s="131"/>
      <c r="D13" s="217">
        <f>'2. Fringe Benefits'!$B13*'2. Fringe Benefits'!$C13</f>
        <v>0</v>
      </c>
    </row>
    <row r="14" spans="1:4" x14ac:dyDescent="0.2">
      <c r="A14" s="221">
        <f>'1. Personnel'!B14</f>
        <v>0</v>
      </c>
      <c r="B14" s="216">
        <f>'1. Personnel'!$M14</f>
        <v>0</v>
      </c>
      <c r="C14" s="131"/>
      <c r="D14" s="217">
        <f>'2. Fringe Benefits'!$B14*'2. Fringe Benefits'!$C14</f>
        <v>0</v>
      </c>
    </row>
    <row r="15" spans="1:4" x14ac:dyDescent="0.2">
      <c r="A15" s="221">
        <f>'1. Personnel'!B15</f>
        <v>0</v>
      </c>
      <c r="B15" s="216">
        <f>'1. Personnel'!$M15</f>
        <v>0</v>
      </c>
      <c r="C15" s="131"/>
      <c r="D15" s="217">
        <f>'2. Fringe Benefits'!$B15*'2. Fringe Benefits'!$C15</f>
        <v>0</v>
      </c>
    </row>
    <row r="16" spans="1:4" x14ac:dyDescent="0.2">
      <c r="A16" s="221">
        <f>'1. Personnel'!B16</f>
        <v>0</v>
      </c>
      <c r="B16" s="216">
        <f>'1. Personnel'!$M16</f>
        <v>0</v>
      </c>
      <c r="C16" s="131"/>
      <c r="D16" s="217">
        <f>'2. Fringe Benefits'!$B16*'2. Fringe Benefits'!$C16</f>
        <v>0</v>
      </c>
    </row>
    <row r="17" spans="1:4" x14ac:dyDescent="0.2">
      <c r="A17" s="221">
        <f>'1. Personnel'!B17</f>
        <v>0</v>
      </c>
      <c r="B17" s="216">
        <f>'1. Personnel'!$M17</f>
        <v>0</v>
      </c>
      <c r="C17" s="131"/>
      <c r="D17" s="217">
        <f>'2. Fringe Benefits'!$B17*'2. Fringe Benefits'!$C17</f>
        <v>0</v>
      </c>
    </row>
    <row r="18" spans="1:4" x14ac:dyDescent="0.2">
      <c r="A18" s="221">
        <f>'1. Personnel'!B18</f>
        <v>0</v>
      </c>
      <c r="B18" s="216">
        <f>'1. Personnel'!$M18</f>
        <v>0</v>
      </c>
      <c r="C18" s="131"/>
      <c r="D18" s="217">
        <f>'2. Fringe Benefits'!$B18*'2. Fringe Benefits'!$C18</f>
        <v>0</v>
      </c>
    </row>
    <row r="19" spans="1:4" x14ac:dyDescent="0.2">
      <c r="A19" s="221">
        <f>'1. Personnel'!B19</f>
        <v>0</v>
      </c>
      <c r="B19" s="216">
        <f>'1. Personnel'!$M19</f>
        <v>0</v>
      </c>
      <c r="C19" s="131"/>
      <c r="D19" s="217">
        <f>'2. Fringe Benefits'!$B19*'2. Fringe Benefits'!$C19</f>
        <v>0</v>
      </c>
    </row>
    <row r="20" spans="1:4" x14ac:dyDescent="0.2">
      <c r="A20" s="221">
        <f>'1. Personnel'!B20</f>
        <v>0</v>
      </c>
      <c r="B20" s="216">
        <f>'1. Personnel'!$M20</f>
        <v>0</v>
      </c>
      <c r="C20" s="131"/>
      <c r="D20" s="217">
        <f>'2. Fringe Benefits'!$B20*'2. Fringe Benefits'!$C20</f>
        <v>0</v>
      </c>
    </row>
    <row r="21" spans="1:4" x14ac:dyDescent="0.2">
      <c r="A21" s="221">
        <f>'1. Personnel'!B21</f>
        <v>0</v>
      </c>
      <c r="B21" s="216">
        <f>'1. Personnel'!$M21</f>
        <v>0</v>
      </c>
      <c r="C21" s="131"/>
      <c r="D21" s="217">
        <f>'2. Fringe Benefits'!$B21*'2. Fringe Benefits'!$C21</f>
        <v>0</v>
      </c>
    </row>
    <row r="22" spans="1:4" x14ac:dyDescent="0.2">
      <c r="A22" s="221">
        <f>'1. Personnel'!B22</f>
        <v>0</v>
      </c>
      <c r="B22" s="216">
        <f>'1. Personnel'!$M22</f>
        <v>0</v>
      </c>
      <c r="C22" s="131"/>
      <c r="D22" s="217">
        <f>'2. Fringe Benefits'!$B22*'2. Fringe Benefits'!$C22</f>
        <v>0</v>
      </c>
    </row>
    <row r="23" spans="1:4" x14ac:dyDescent="0.2">
      <c r="A23" s="221">
        <f>'1. Personnel'!B23</f>
        <v>0</v>
      </c>
      <c r="B23" s="216">
        <f>'1. Personnel'!$M23</f>
        <v>0</v>
      </c>
      <c r="C23" s="131"/>
      <c r="D23" s="217">
        <f>'2. Fringe Benefits'!$B23*'2. Fringe Benefits'!$C23</f>
        <v>0</v>
      </c>
    </row>
    <row r="24" spans="1:4" x14ac:dyDescent="0.2">
      <c r="A24" s="221">
        <f>'1. Personnel'!B24</f>
        <v>0</v>
      </c>
      <c r="B24" s="216">
        <f>'1. Personnel'!$M24</f>
        <v>0</v>
      </c>
      <c r="C24" s="131"/>
      <c r="D24" s="217">
        <f>'2. Fringe Benefits'!$B24*'2. Fringe Benefits'!$C24</f>
        <v>0</v>
      </c>
    </row>
    <row r="25" spans="1:4" x14ac:dyDescent="0.2">
      <c r="A25" s="221">
        <f>'1. Personnel'!B25</f>
        <v>0</v>
      </c>
      <c r="B25" s="216">
        <f>'1. Personnel'!$M25</f>
        <v>0</v>
      </c>
      <c r="C25" s="131"/>
      <c r="D25" s="217">
        <f>'2. Fringe Benefits'!$B25*'2. Fringe Benefits'!$C25</f>
        <v>0</v>
      </c>
    </row>
    <row r="26" spans="1:4" x14ac:dyDescent="0.2">
      <c r="A26" s="221">
        <f>'1. Personnel'!B26</f>
        <v>0</v>
      </c>
      <c r="B26" s="216">
        <f>'1. Personnel'!$M26</f>
        <v>0</v>
      </c>
      <c r="C26" s="131"/>
      <c r="D26" s="218">
        <f>'2. Fringe Benefits'!$B26*'2. Fringe Benefits'!$C26</f>
        <v>0</v>
      </c>
    </row>
    <row r="27" spans="1:4" ht="15.75" x14ac:dyDescent="0.2">
      <c r="A27" s="126"/>
      <c r="B27" s="172"/>
      <c r="C27" s="173"/>
      <c r="D27" s="223">
        <f>SUBTOTAL(109,D3:D26)</f>
        <v>25712.5</v>
      </c>
    </row>
    <row r="29" spans="1:4" x14ac:dyDescent="0.2">
      <c r="A29" s="49"/>
      <c r="B29" s="43"/>
    </row>
  </sheetData>
  <phoneticPr fontId="22" type="noConversion"/>
  <pageMargins left="0.7" right="0.7" top="0.75" bottom="0.75" header="0.3" footer="0.3"/>
  <pageSetup scale="9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I30"/>
  <sheetViews>
    <sheetView showGridLines="0" zoomScaleNormal="100" workbookViewId="0">
      <selection activeCell="A2" sqref="A2"/>
    </sheetView>
  </sheetViews>
  <sheetFormatPr defaultColWidth="8.88671875" defaultRowHeight="15" x14ac:dyDescent="0.2"/>
  <cols>
    <col min="1" max="1" width="19.109375" style="10" customWidth="1"/>
    <col min="2" max="2" width="30.33203125" style="10" customWidth="1"/>
    <col min="3" max="3" width="27.44140625" style="10" customWidth="1"/>
    <col min="4" max="4" width="13.6640625" style="10" customWidth="1"/>
    <col min="5" max="5" width="18.5546875" style="10" customWidth="1"/>
    <col min="6" max="6" width="29.6640625" style="10" customWidth="1"/>
    <col min="7" max="7" width="23.88671875" style="10" customWidth="1"/>
    <col min="8" max="8" width="16.88671875" style="10" customWidth="1"/>
    <col min="9" max="9" width="13.33203125" style="10" bestFit="1" customWidth="1"/>
    <col min="10" max="10" width="4.6640625" style="10" customWidth="1"/>
    <col min="11" max="16384" width="8.88671875" style="10"/>
  </cols>
  <sheetData>
    <row r="1" spans="1:9" ht="35.25" customHeight="1" x14ac:dyDescent="0.25">
      <c r="A1" s="55" t="s">
        <v>105</v>
      </c>
      <c r="B1" s="9"/>
      <c r="C1" s="9"/>
      <c r="D1" s="9"/>
      <c r="E1" s="9"/>
      <c r="F1" s="9"/>
      <c r="G1" s="9"/>
      <c r="H1" s="9"/>
      <c r="I1" s="202"/>
    </row>
    <row r="2" spans="1:9" ht="92.25" x14ac:dyDescent="0.2">
      <c r="A2" s="47" t="s">
        <v>106</v>
      </c>
      <c r="B2" s="122" t="s">
        <v>107</v>
      </c>
      <c r="C2" s="123" t="s">
        <v>108</v>
      </c>
      <c r="D2" s="122" t="s">
        <v>109</v>
      </c>
      <c r="E2" s="122" t="s">
        <v>110</v>
      </c>
      <c r="F2" s="122" t="s">
        <v>111</v>
      </c>
      <c r="G2" s="122" t="s">
        <v>112</v>
      </c>
      <c r="H2" s="125" t="s">
        <v>113</v>
      </c>
    </row>
    <row r="3" spans="1:9" s="51" customFormat="1" x14ac:dyDescent="0.2">
      <c r="A3" s="127"/>
      <c r="B3" s="119"/>
      <c r="C3" s="119"/>
      <c r="D3" s="128"/>
      <c r="E3" s="129"/>
      <c r="F3" s="130"/>
      <c r="G3" s="130"/>
      <c r="H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4" spans="1:9" s="51" customFormat="1" x14ac:dyDescent="0.2">
      <c r="A4" s="127"/>
      <c r="B4" s="119"/>
      <c r="C4" s="119"/>
      <c r="D4" s="128"/>
      <c r="E4" s="129"/>
      <c r="F4" s="130"/>
      <c r="G4" s="130"/>
      <c r="H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5" spans="1:9" s="51" customFormat="1" x14ac:dyDescent="0.2">
      <c r="A5" s="127"/>
      <c r="B5" s="119"/>
      <c r="C5" s="119"/>
      <c r="D5" s="128"/>
      <c r="E5" s="129"/>
      <c r="F5" s="130"/>
      <c r="G5" s="130"/>
      <c r="H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6" spans="1:9" s="51" customFormat="1" x14ac:dyDescent="0.2">
      <c r="A6" s="127"/>
      <c r="B6" s="119"/>
      <c r="C6" s="119"/>
      <c r="D6" s="128"/>
      <c r="E6" s="129"/>
      <c r="F6" s="130"/>
      <c r="G6" s="130"/>
      <c r="H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7" spans="1:9" s="51" customFormat="1" x14ac:dyDescent="0.2">
      <c r="A7" s="127"/>
      <c r="B7" s="119"/>
      <c r="C7" s="119"/>
      <c r="D7" s="128"/>
      <c r="E7" s="129"/>
      <c r="F7" s="130"/>
      <c r="G7" s="130"/>
      <c r="H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8" spans="1:9" s="51" customFormat="1" x14ac:dyDescent="0.2">
      <c r="A8" s="127"/>
      <c r="B8" s="119"/>
      <c r="C8" s="119"/>
      <c r="D8" s="128"/>
      <c r="E8" s="129"/>
      <c r="F8" s="130"/>
      <c r="G8" s="130"/>
      <c r="H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9" spans="1:9" s="51" customFormat="1" x14ac:dyDescent="0.2">
      <c r="A9" s="127"/>
      <c r="B9" s="119"/>
      <c r="C9" s="119"/>
      <c r="D9" s="128"/>
      <c r="E9" s="129"/>
      <c r="F9" s="130"/>
      <c r="G9" s="130"/>
      <c r="H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0" spans="1:9" s="51" customFormat="1" x14ac:dyDescent="0.2">
      <c r="A10" s="127"/>
      <c r="B10" s="119"/>
      <c r="C10" s="119"/>
      <c r="D10" s="128"/>
      <c r="E10" s="129"/>
      <c r="F10" s="130"/>
      <c r="G10" s="130"/>
      <c r="H10"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1" spans="1:9" s="51" customFormat="1" x14ac:dyDescent="0.2">
      <c r="A11" s="127"/>
      <c r="B11" s="119"/>
      <c r="C11" s="119"/>
      <c r="D11" s="128"/>
      <c r="E11" s="129"/>
      <c r="F11" s="130"/>
      <c r="G11" s="130"/>
      <c r="H11"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2" spans="1:9" s="51" customFormat="1" x14ac:dyDescent="0.2">
      <c r="A12" s="127"/>
      <c r="B12" s="119"/>
      <c r="C12" s="119"/>
      <c r="D12" s="128"/>
      <c r="E12" s="129"/>
      <c r="F12" s="130"/>
      <c r="G12" s="130"/>
      <c r="H12"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3" spans="1:9" s="51" customFormat="1" x14ac:dyDescent="0.2">
      <c r="A13" s="127"/>
      <c r="B13" s="119"/>
      <c r="C13" s="119"/>
      <c r="D13" s="128"/>
      <c r="E13" s="129"/>
      <c r="F13" s="130"/>
      <c r="G13" s="130"/>
      <c r="H1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4" spans="1:9" s="51" customFormat="1" x14ac:dyDescent="0.2">
      <c r="A14" s="127"/>
      <c r="B14" s="119"/>
      <c r="C14" s="119"/>
      <c r="D14" s="128"/>
      <c r="E14" s="129"/>
      <c r="F14" s="130"/>
      <c r="G14" s="130"/>
      <c r="H1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5" spans="1:9" s="51" customFormat="1" x14ac:dyDescent="0.2">
      <c r="A15" s="127"/>
      <c r="B15" s="119"/>
      <c r="C15" s="119"/>
      <c r="D15" s="128"/>
      <c r="E15" s="129"/>
      <c r="F15" s="130"/>
      <c r="G15" s="130"/>
      <c r="H1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6" spans="1:9" s="51" customFormat="1" x14ac:dyDescent="0.2">
      <c r="A16" s="127"/>
      <c r="B16" s="119"/>
      <c r="C16" s="119"/>
      <c r="D16" s="128"/>
      <c r="E16" s="129"/>
      <c r="F16" s="130"/>
      <c r="G16" s="130"/>
      <c r="H1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7" spans="1:8" s="51" customFormat="1" x14ac:dyDescent="0.2">
      <c r="A17" s="127"/>
      <c r="B17" s="119"/>
      <c r="C17" s="119"/>
      <c r="D17" s="128"/>
      <c r="E17" s="129"/>
      <c r="F17" s="130"/>
      <c r="G17" s="130"/>
      <c r="H1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8" spans="1:8" s="51" customFormat="1" x14ac:dyDescent="0.2">
      <c r="A18" s="127"/>
      <c r="B18" s="119"/>
      <c r="C18" s="119"/>
      <c r="D18" s="128"/>
      <c r="E18" s="129"/>
      <c r="F18" s="130"/>
      <c r="G18" s="130"/>
      <c r="H1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9" spans="1:8" s="51" customFormat="1" x14ac:dyDescent="0.2">
      <c r="A19" s="127"/>
      <c r="B19" s="119"/>
      <c r="C19" s="119"/>
      <c r="D19" s="128"/>
      <c r="E19" s="129"/>
      <c r="F19" s="130"/>
      <c r="G19" s="130"/>
      <c r="H1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0" spans="1:8" s="51" customFormat="1" x14ac:dyDescent="0.2">
      <c r="A20" s="127"/>
      <c r="B20" s="119"/>
      <c r="C20" s="119"/>
      <c r="D20" s="128"/>
      <c r="E20" s="129"/>
      <c r="F20" s="130"/>
      <c r="G20" s="130"/>
      <c r="H20"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1" spans="1:8" s="51" customFormat="1" x14ac:dyDescent="0.2">
      <c r="A21" s="127"/>
      <c r="B21" s="119"/>
      <c r="C21" s="119"/>
      <c r="D21" s="128"/>
      <c r="E21" s="129"/>
      <c r="F21" s="130"/>
      <c r="G21" s="130"/>
      <c r="H21"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2" spans="1:8" s="51" customFormat="1" x14ac:dyDescent="0.2">
      <c r="A22" s="127"/>
      <c r="B22" s="119"/>
      <c r="C22" s="119"/>
      <c r="D22" s="128"/>
      <c r="E22" s="129"/>
      <c r="F22" s="130"/>
      <c r="G22" s="130"/>
      <c r="H22"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3" spans="1:8" s="51" customFormat="1" x14ac:dyDescent="0.2">
      <c r="A23" s="127"/>
      <c r="B23" s="119"/>
      <c r="C23" s="119"/>
      <c r="D23" s="128"/>
      <c r="E23" s="129"/>
      <c r="F23" s="130"/>
      <c r="G23" s="130"/>
      <c r="H2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4" spans="1:8" s="51" customFormat="1" x14ac:dyDescent="0.2">
      <c r="A24" s="127"/>
      <c r="B24" s="119"/>
      <c r="C24" s="119"/>
      <c r="D24" s="128"/>
      <c r="E24" s="129"/>
      <c r="F24" s="130"/>
      <c r="G24" s="130"/>
      <c r="H2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5" spans="1:8" s="51" customFormat="1" x14ac:dyDescent="0.2">
      <c r="A25" s="127"/>
      <c r="B25" s="119"/>
      <c r="C25" s="119"/>
      <c r="D25" s="128"/>
      <c r="E25" s="129"/>
      <c r="F25" s="130"/>
      <c r="G25" s="130"/>
      <c r="H2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6" spans="1:8" s="51" customFormat="1" x14ac:dyDescent="0.2">
      <c r="A26" s="127"/>
      <c r="B26" s="119"/>
      <c r="C26" s="119"/>
      <c r="D26" s="128"/>
      <c r="E26" s="129"/>
      <c r="F26" s="130"/>
      <c r="G26" s="130"/>
      <c r="H2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7" spans="1:8" s="51" customFormat="1" x14ac:dyDescent="0.2">
      <c r="A27" s="127"/>
      <c r="B27" s="119"/>
      <c r="C27" s="119"/>
      <c r="D27" s="128"/>
      <c r="E27" s="129"/>
      <c r="F27" s="130"/>
      <c r="G27" s="130"/>
      <c r="H2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8" spans="1:8" s="51" customFormat="1" x14ac:dyDescent="0.2">
      <c r="A28" s="127"/>
      <c r="B28" s="119"/>
      <c r="C28" s="119"/>
      <c r="D28" s="128"/>
      <c r="E28" s="129"/>
      <c r="F28" s="130"/>
      <c r="G28" s="130"/>
      <c r="H2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9" spans="1:8" s="51" customFormat="1" x14ac:dyDescent="0.2">
      <c r="A29" s="127"/>
      <c r="B29" s="119"/>
      <c r="C29" s="119"/>
      <c r="D29" s="128"/>
      <c r="E29" s="129"/>
      <c r="F29" s="130"/>
      <c r="G29" s="130"/>
      <c r="H2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30" spans="1:8" ht="20.25" x14ac:dyDescent="0.2">
      <c r="A30" s="174"/>
      <c r="B30" s="175"/>
      <c r="C30" s="175"/>
      <c r="D30" s="174"/>
      <c r="E30" s="176"/>
      <c r="F30" s="177"/>
      <c r="G30" s="178"/>
      <c r="H30" s="181">
        <f>SUBTOTAL(109,H3:H29)</f>
        <v>0</v>
      </c>
    </row>
  </sheetData>
  <pageMargins left="0.7" right="0.7" top="0.75" bottom="0.75" header="0.3" footer="0.3"/>
  <pageSetup scale="3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Select" xr:uid="{42794826-BDC7-4C73-8D3C-AE84897A41B7}">
          <x14:formula1>
            <xm:f>Data!$E$2:$E$11</xm:f>
          </x14:formula1>
          <xm:sqref>A3:A29</xm:sqref>
        </x14:dataValidation>
        <x14:dataValidation type="list" allowBlank="1" showInputMessage="1" showErrorMessage="1" xr:uid="{6E64EAE1-9F39-4E75-9FC2-AF4B850EA8D1}">
          <x14:formula1>
            <xm:f>Data!$C$2:$C$12</xm:f>
          </x14:formula1>
          <xm:sqref>C3:C29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F32"/>
  <sheetViews>
    <sheetView showGridLines="0" zoomScaleNormal="100" workbookViewId="0">
      <selection activeCell="A2" sqref="A2"/>
    </sheetView>
  </sheetViews>
  <sheetFormatPr defaultColWidth="11.6640625" defaultRowHeight="14.25" x14ac:dyDescent="0.2"/>
  <cols>
    <col min="1" max="1" width="34" style="54" customWidth="1"/>
    <col min="2" max="2" width="20.6640625" style="54" bestFit="1" customWidth="1"/>
    <col min="3" max="3" width="13.33203125" style="54" customWidth="1"/>
    <col min="4" max="4" width="16.6640625" style="54" customWidth="1"/>
    <col min="5" max="5" width="19.5546875" style="54" bestFit="1" customWidth="1"/>
    <col min="6" max="6" width="4.6640625" style="54" customWidth="1"/>
    <col min="7" max="16384" width="11.6640625" style="54"/>
  </cols>
  <sheetData>
    <row r="1" spans="1:6" ht="37.5" customHeight="1" x14ac:dyDescent="0.2">
      <c r="A1" s="53" t="s">
        <v>114</v>
      </c>
      <c r="B1" s="53"/>
      <c r="C1" s="53"/>
      <c r="D1" s="53"/>
      <c r="E1" s="53"/>
    </row>
    <row r="2" spans="1:6" ht="54" x14ac:dyDescent="0.2">
      <c r="A2" s="47" t="s">
        <v>115</v>
      </c>
      <c r="B2" s="50" t="s">
        <v>116</v>
      </c>
      <c r="C2" s="47" t="s">
        <v>109</v>
      </c>
      <c r="D2" s="47" t="s">
        <v>117</v>
      </c>
      <c r="E2" s="48" t="s">
        <v>118</v>
      </c>
    </row>
    <row r="3" spans="1:6" ht="15" x14ac:dyDescent="0.2">
      <c r="A3" s="59"/>
      <c r="B3" s="60"/>
      <c r="C3" s="76"/>
      <c r="D3" s="117"/>
      <c r="E3" s="56">
        <f>equipment[[#This Row],[Cost per item]]*equipment[[#This Row],[Quantity
(Number of items)]]</f>
        <v>0</v>
      </c>
      <c r="F3" s="57"/>
    </row>
    <row r="4" spans="1:6" ht="15" x14ac:dyDescent="0.2">
      <c r="A4" s="59"/>
      <c r="B4" s="60"/>
      <c r="C4" s="76"/>
      <c r="D4" s="117"/>
      <c r="E4" s="56">
        <f>equipment[[#This Row],[Cost per item]]*equipment[[#This Row],[Quantity
(Number of items)]]</f>
        <v>0</v>
      </c>
      <c r="F4" s="57"/>
    </row>
    <row r="5" spans="1:6" ht="15" x14ac:dyDescent="0.2">
      <c r="A5" s="59"/>
      <c r="B5" s="60"/>
      <c r="C5" s="76"/>
      <c r="D5" s="117"/>
      <c r="E5" s="56">
        <f>equipment[[#This Row],[Cost per item]]*equipment[[#This Row],[Quantity
(Number of items)]]</f>
        <v>0</v>
      </c>
      <c r="F5" s="57"/>
    </row>
    <row r="6" spans="1:6" ht="15" x14ac:dyDescent="0.2">
      <c r="A6" s="59"/>
      <c r="B6" s="60"/>
      <c r="C6" s="76"/>
      <c r="D6" s="117"/>
      <c r="E6" s="56">
        <f>equipment[[#This Row],[Cost per item]]*equipment[[#This Row],[Quantity
(Number of items)]]</f>
        <v>0</v>
      </c>
      <c r="F6" s="57"/>
    </row>
    <row r="7" spans="1:6" ht="15" x14ac:dyDescent="0.2">
      <c r="A7" s="59"/>
      <c r="B7" s="60"/>
      <c r="C7" s="76"/>
      <c r="D7" s="117"/>
      <c r="E7" s="56">
        <f>equipment[[#This Row],[Cost per item]]*equipment[[#This Row],[Quantity
(Number of items)]]</f>
        <v>0</v>
      </c>
      <c r="F7" s="57"/>
    </row>
    <row r="8" spans="1:6" ht="15" x14ac:dyDescent="0.2">
      <c r="A8" s="59"/>
      <c r="B8" s="60"/>
      <c r="C8" s="76"/>
      <c r="D8" s="117"/>
      <c r="E8" s="56">
        <f>equipment[[#This Row],[Cost per item]]*equipment[[#This Row],[Quantity
(Number of items)]]</f>
        <v>0</v>
      </c>
      <c r="F8" s="57"/>
    </row>
    <row r="9" spans="1:6" ht="15" x14ac:dyDescent="0.2">
      <c r="A9" s="59"/>
      <c r="B9" s="60"/>
      <c r="C9" s="76"/>
      <c r="D9" s="117"/>
      <c r="E9" s="56">
        <f>equipment[[#This Row],[Cost per item]]*equipment[[#This Row],[Quantity
(Number of items)]]</f>
        <v>0</v>
      </c>
      <c r="F9" s="57"/>
    </row>
    <row r="10" spans="1:6" ht="15" x14ac:dyDescent="0.2">
      <c r="A10" s="59"/>
      <c r="B10" s="60"/>
      <c r="C10" s="76"/>
      <c r="D10" s="117"/>
      <c r="E10" s="56">
        <f>equipment[[#This Row],[Cost per item]]*equipment[[#This Row],[Quantity
(Number of items)]]</f>
        <v>0</v>
      </c>
      <c r="F10" s="57"/>
    </row>
    <row r="11" spans="1:6" ht="15" x14ac:dyDescent="0.2">
      <c r="A11" s="59"/>
      <c r="B11" s="60"/>
      <c r="C11" s="76"/>
      <c r="D11" s="117"/>
      <c r="E11" s="56">
        <f>equipment[[#This Row],[Cost per item]]*equipment[[#This Row],[Quantity
(Number of items)]]</f>
        <v>0</v>
      </c>
      <c r="F11" s="57"/>
    </row>
    <row r="12" spans="1:6" ht="15" x14ac:dyDescent="0.2">
      <c r="A12" s="59"/>
      <c r="B12" s="60"/>
      <c r="C12" s="76"/>
      <c r="D12" s="117"/>
      <c r="E12" s="56">
        <f>equipment[[#This Row],[Cost per item]]*equipment[[#This Row],[Quantity
(Number of items)]]</f>
        <v>0</v>
      </c>
      <c r="F12" s="57"/>
    </row>
    <row r="13" spans="1:6" ht="15" x14ac:dyDescent="0.2">
      <c r="A13" s="59"/>
      <c r="B13" s="60"/>
      <c r="C13" s="76"/>
      <c r="D13" s="117"/>
      <c r="E13" s="56">
        <f>equipment[[#This Row],[Cost per item]]*equipment[[#This Row],[Quantity
(Number of items)]]</f>
        <v>0</v>
      </c>
      <c r="F13" s="57"/>
    </row>
    <row r="14" spans="1:6" ht="15" x14ac:dyDescent="0.2">
      <c r="A14" s="59"/>
      <c r="B14" s="60"/>
      <c r="C14" s="76"/>
      <c r="D14" s="117"/>
      <c r="E14" s="56">
        <f>equipment[[#This Row],[Cost per item]]*equipment[[#This Row],[Quantity
(Number of items)]]</f>
        <v>0</v>
      </c>
      <c r="F14" s="57"/>
    </row>
    <row r="15" spans="1:6" ht="15" x14ac:dyDescent="0.2">
      <c r="A15" s="59"/>
      <c r="B15" s="60"/>
      <c r="C15" s="76"/>
      <c r="D15" s="117"/>
      <c r="E15" s="56">
        <f>equipment[[#This Row],[Cost per item]]*equipment[[#This Row],[Quantity
(Number of items)]]</f>
        <v>0</v>
      </c>
      <c r="F15" s="57"/>
    </row>
    <row r="16" spans="1:6" ht="15" x14ac:dyDescent="0.2">
      <c r="A16" s="59"/>
      <c r="B16" s="60"/>
      <c r="C16" s="76"/>
      <c r="D16" s="117"/>
      <c r="E16" s="56">
        <f>equipment[[#This Row],[Cost per item]]*equipment[[#This Row],[Quantity
(Number of items)]]</f>
        <v>0</v>
      </c>
      <c r="F16" s="57"/>
    </row>
    <row r="17" spans="1:6" ht="15" x14ac:dyDescent="0.2">
      <c r="A17" s="59"/>
      <c r="B17" s="60"/>
      <c r="C17" s="76"/>
      <c r="D17" s="117"/>
      <c r="E17" s="56">
        <f>equipment[[#This Row],[Cost per item]]*equipment[[#This Row],[Quantity
(Number of items)]]</f>
        <v>0</v>
      </c>
      <c r="F17" s="57"/>
    </row>
    <row r="18" spans="1:6" ht="15" x14ac:dyDescent="0.2">
      <c r="A18" s="59"/>
      <c r="B18" s="60"/>
      <c r="C18" s="76"/>
      <c r="D18" s="117"/>
      <c r="E18" s="56">
        <f>equipment[[#This Row],[Cost per item]]*equipment[[#This Row],[Quantity
(Number of items)]]</f>
        <v>0</v>
      </c>
      <c r="F18" s="57"/>
    </row>
    <row r="19" spans="1:6" ht="15" x14ac:dyDescent="0.2">
      <c r="A19" s="59"/>
      <c r="B19" s="60"/>
      <c r="C19" s="76"/>
      <c r="D19" s="117"/>
      <c r="E19" s="56">
        <f>equipment[[#This Row],[Cost per item]]*equipment[[#This Row],[Quantity
(Number of items)]]</f>
        <v>0</v>
      </c>
      <c r="F19" s="57"/>
    </row>
    <row r="20" spans="1:6" ht="15" x14ac:dyDescent="0.2">
      <c r="A20" s="59"/>
      <c r="B20" s="60"/>
      <c r="C20" s="76"/>
      <c r="D20" s="117"/>
      <c r="E20" s="56">
        <f>equipment[[#This Row],[Cost per item]]*equipment[[#This Row],[Quantity
(Number of items)]]</f>
        <v>0</v>
      </c>
      <c r="F20" s="57"/>
    </row>
    <row r="21" spans="1:6" ht="15" x14ac:dyDescent="0.2">
      <c r="A21" s="59"/>
      <c r="B21" s="60"/>
      <c r="C21" s="76"/>
      <c r="D21" s="117"/>
      <c r="E21" s="56">
        <f>equipment[[#This Row],[Cost per item]]*equipment[[#This Row],[Quantity
(Number of items)]]</f>
        <v>0</v>
      </c>
      <c r="F21" s="57"/>
    </row>
    <row r="22" spans="1:6" ht="15" x14ac:dyDescent="0.2">
      <c r="A22" s="59"/>
      <c r="B22" s="60"/>
      <c r="C22" s="76"/>
      <c r="D22" s="117"/>
      <c r="E22" s="56">
        <f>equipment[[#This Row],[Cost per item]]*equipment[[#This Row],[Quantity
(Number of items)]]</f>
        <v>0</v>
      </c>
      <c r="F22" s="57"/>
    </row>
    <row r="23" spans="1:6" ht="15" x14ac:dyDescent="0.2">
      <c r="A23" s="59"/>
      <c r="B23" s="60"/>
      <c r="C23" s="76"/>
      <c r="D23" s="117"/>
      <c r="E23" s="56">
        <f>equipment[[#This Row],[Cost per item]]*equipment[[#This Row],[Quantity
(Number of items)]]</f>
        <v>0</v>
      </c>
      <c r="F23" s="57"/>
    </row>
    <row r="24" spans="1:6" ht="15" x14ac:dyDescent="0.2">
      <c r="A24" s="59"/>
      <c r="B24" s="60"/>
      <c r="C24" s="76"/>
      <c r="D24" s="117"/>
      <c r="E24" s="56">
        <f>equipment[[#This Row],[Cost per item]]*equipment[[#This Row],[Quantity
(Number of items)]]</f>
        <v>0</v>
      </c>
      <c r="F24" s="57"/>
    </row>
    <row r="25" spans="1:6" ht="15" x14ac:dyDescent="0.2">
      <c r="A25" s="59"/>
      <c r="B25" s="60"/>
      <c r="C25" s="76"/>
      <c r="D25" s="117"/>
      <c r="E25" s="56">
        <f>equipment[[#This Row],[Cost per item]]*equipment[[#This Row],[Quantity
(Number of items)]]</f>
        <v>0</v>
      </c>
      <c r="F25" s="57"/>
    </row>
    <row r="26" spans="1:6" ht="15" x14ac:dyDescent="0.2">
      <c r="A26" s="59"/>
      <c r="B26" s="60"/>
      <c r="C26" s="76"/>
      <c r="D26" s="117"/>
      <c r="E26" s="56">
        <f>equipment[[#This Row],[Cost per item]]*equipment[[#This Row],[Quantity
(Number of items)]]</f>
        <v>0</v>
      </c>
      <c r="F26" s="57"/>
    </row>
    <row r="27" spans="1:6" ht="15" x14ac:dyDescent="0.2">
      <c r="A27" s="59"/>
      <c r="B27" s="60"/>
      <c r="C27" s="76"/>
      <c r="D27" s="117"/>
      <c r="E27" s="56">
        <f>equipment[[#This Row],[Cost per item]]*equipment[[#This Row],[Quantity
(Number of items)]]</f>
        <v>0</v>
      </c>
      <c r="F27" s="57"/>
    </row>
    <row r="28" spans="1:6" ht="15" x14ac:dyDescent="0.2">
      <c r="A28" s="59"/>
      <c r="B28" s="60"/>
      <c r="C28" s="76"/>
      <c r="D28" s="117"/>
      <c r="E28" s="56">
        <f>equipment[[#This Row],[Cost per item]]*equipment[[#This Row],[Quantity
(Number of items)]]</f>
        <v>0</v>
      </c>
      <c r="F28" s="57"/>
    </row>
    <row r="29" spans="1:6" ht="15" x14ac:dyDescent="0.2">
      <c r="A29" s="59"/>
      <c r="B29" s="60"/>
      <c r="C29" s="76"/>
      <c r="D29" s="117"/>
      <c r="E29" s="56">
        <f>equipment[[#This Row],[Cost per item]]*equipment[[#This Row],[Quantity
(Number of items)]]</f>
        <v>0</v>
      </c>
      <c r="F29" s="57"/>
    </row>
    <row r="30" spans="1:6" ht="15" x14ac:dyDescent="0.2">
      <c r="A30" s="59"/>
      <c r="B30" s="60"/>
      <c r="C30" s="76"/>
      <c r="D30" s="117"/>
      <c r="E30" s="56">
        <f>equipment[[#This Row],[Cost per item]]*equipment[[#This Row],[Quantity
(Number of items)]]</f>
        <v>0</v>
      </c>
      <c r="F30" s="57"/>
    </row>
    <row r="31" spans="1:6" ht="15" x14ac:dyDescent="0.2">
      <c r="A31" s="59"/>
      <c r="B31" s="60"/>
      <c r="C31" s="76"/>
      <c r="D31" s="117"/>
      <c r="E31" s="56">
        <f>equipment[[#This Row],[Cost per item]]*equipment[[#This Row],[Quantity
(Number of items)]]</f>
        <v>0</v>
      </c>
      <c r="F31" s="57"/>
    </row>
    <row r="32" spans="1:6" ht="18" x14ac:dyDescent="0.2">
      <c r="A32" s="52"/>
      <c r="B32" s="179"/>
      <c r="C32" s="180"/>
      <c r="D32" s="136"/>
      <c r="E32" s="58">
        <f>SUBTOTAL(109,E3:E31)</f>
        <v>0</v>
      </c>
    </row>
  </sheetData>
  <phoneticPr fontId="22" type="noConversion"/>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8719C3F-FED3-468B-A1EA-FA68E82841B3}">
          <x14:formula1>
            <xm:f>Data!$C$2:$C$12</xm:f>
          </x14:formula1>
          <xm:sqref>B3:B31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F32"/>
  <sheetViews>
    <sheetView showGridLines="0" zoomScaleNormal="100" workbookViewId="0">
      <selection activeCell="F3" sqref="F3"/>
    </sheetView>
  </sheetViews>
  <sheetFormatPr defaultColWidth="11.6640625" defaultRowHeight="15" x14ac:dyDescent="0.2"/>
  <cols>
    <col min="1" max="1" width="39" style="10" bestFit="1" customWidth="1"/>
    <col min="2" max="2" width="30.33203125" style="10" bestFit="1" customWidth="1"/>
    <col min="3" max="3" width="10.88671875" style="10" bestFit="1" customWidth="1"/>
    <col min="4" max="4" width="17.44140625" style="10" bestFit="1" customWidth="1"/>
    <col min="5" max="5" width="17.6640625" style="10" customWidth="1"/>
    <col min="6" max="6" width="17.6640625" style="10" bestFit="1" customWidth="1"/>
    <col min="7" max="7" width="3.33203125" style="10" customWidth="1"/>
    <col min="8" max="16384" width="11.6640625" style="10"/>
  </cols>
  <sheetData>
    <row r="1" spans="1:6" ht="39" customHeight="1" x14ac:dyDescent="0.25">
      <c r="A1" s="55" t="s">
        <v>119</v>
      </c>
      <c r="B1" s="9"/>
      <c r="C1" s="9"/>
      <c r="D1" s="9"/>
      <c r="E1" s="9"/>
      <c r="F1" s="9"/>
    </row>
    <row r="2" spans="1:6" s="54" customFormat="1" ht="60" x14ac:dyDescent="0.2">
      <c r="A2" s="13" t="s">
        <v>120</v>
      </c>
      <c r="B2" s="61" t="s">
        <v>116</v>
      </c>
      <c r="C2" s="13" t="s">
        <v>121</v>
      </c>
      <c r="D2" s="13" t="s">
        <v>122</v>
      </c>
      <c r="E2" s="13" t="s">
        <v>123</v>
      </c>
      <c r="F2" s="62" t="s">
        <v>124</v>
      </c>
    </row>
    <row r="3" spans="1:6" s="54" customFormat="1" x14ac:dyDescent="0.2">
      <c r="A3" s="2"/>
      <c r="B3" s="64" t="s">
        <v>125</v>
      </c>
      <c r="C3" s="3">
        <v>100</v>
      </c>
      <c r="D3" s="2"/>
      <c r="E3" s="4">
        <v>12</v>
      </c>
      <c r="F3" s="146">
        <f>supplies[[#This Row],[Cost or rate]]*supplies[[#This Row],[Quantity
(Number of units)]]</f>
        <v>1200</v>
      </c>
    </row>
    <row r="4" spans="1:6" s="54" customFormat="1" x14ac:dyDescent="0.2">
      <c r="A4" s="65"/>
      <c r="B4" s="66"/>
      <c r="C4" s="67"/>
      <c r="D4" s="65"/>
      <c r="E4" s="68"/>
      <c r="F4" s="147">
        <f>supplies[[#This Row],[Cost or rate]]*supplies[[#This Row],[Quantity
(Number of units)]]</f>
        <v>0</v>
      </c>
    </row>
    <row r="5" spans="1:6" s="54" customFormat="1" x14ac:dyDescent="0.2">
      <c r="A5" s="65"/>
      <c r="B5" s="66"/>
      <c r="C5" s="67"/>
      <c r="D5" s="65"/>
      <c r="E5" s="68"/>
      <c r="F5" s="147">
        <f>supplies[[#This Row],[Cost or rate]]*supplies[[#This Row],[Quantity
(Number of units)]]</f>
        <v>0</v>
      </c>
    </row>
    <row r="6" spans="1:6" s="54" customFormat="1" x14ac:dyDescent="0.2">
      <c r="A6" s="65"/>
      <c r="B6" s="66"/>
      <c r="C6" s="67"/>
      <c r="D6" s="65"/>
      <c r="E6" s="68"/>
      <c r="F6" s="147">
        <f>supplies[[#This Row],[Cost or rate]]*supplies[[#This Row],[Quantity
(Number of units)]]</f>
        <v>0</v>
      </c>
    </row>
    <row r="7" spans="1:6" s="54" customFormat="1" x14ac:dyDescent="0.2">
      <c r="A7" s="65"/>
      <c r="B7" s="66"/>
      <c r="C7" s="67"/>
      <c r="D7" s="65"/>
      <c r="E7" s="68"/>
      <c r="F7" s="147">
        <f>supplies[[#This Row],[Cost or rate]]*supplies[[#This Row],[Quantity
(Number of units)]]</f>
        <v>0</v>
      </c>
    </row>
    <row r="8" spans="1:6" s="54" customFormat="1" x14ac:dyDescent="0.2">
      <c r="A8" s="65"/>
      <c r="B8" s="66"/>
      <c r="C8" s="67"/>
      <c r="D8" s="65"/>
      <c r="E8" s="68"/>
      <c r="F8" s="147">
        <f>supplies[[#This Row],[Cost or rate]]*supplies[[#This Row],[Quantity
(Number of units)]]</f>
        <v>0</v>
      </c>
    </row>
    <row r="9" spans="1:6" s="54" customFormat="1" x14ac:dyDescent="0.2">
      <c r="A9" s="65"/>
      <c r="B9" s="66"/>
      <c r="C9" s="67"/>
      <c r="D9" s="65"/>
      <c r="E9" s="68"/>
      <c r="F9" s="147">
        <f>supplies[[#This Row],[Cost or rate]]*supplies[[#This Row],[Quantity
(Number of units)]]</f>
        <v>0</v>
      </c>
    </row>
    <row r="10" spans="1:6" s="54" customFormat="1" x14ac:dyDescent="0.2">
      <c r="A10" s="65"/>
      <c r="B10" s="66"/>
      <c r="C10" s="67"/>
      <c r="D10" s="65"/>
      <c r="E10" s="68"/>
      <c r="F10" s="147">
        <f>supplies[[#This Row],[Cost or rate]]*supplies[[#This Row],[Quantity
(Number of units)]]</f>
        <v>0</v>
      </c>
    </row>
    <row r="11" spans="1:6" s="54" customFormat="1" x14ac:dyDescent="0.2">
      <c r="A11" s="65"/>
      <c r="B11" s="66"/>
      <c r="C11" s="67"/>
      <c r="D11" s="65"/>
      <c r="E11" s="68"/>
      <c r="F11" s="147">
        <f>supplies[[#This Row],[Cost or rate]]*supplies[[#This Row],[Quantity
(Number of units)]]</f>
        <v>0</v>
      </c>
    </row>
    <row r="12" spans="1:6" s="54" customFormat="1" x14ac:dyDescent="0.2">
      <c r="A12" s="65"/>
      <c r="B12" s="66"/>
      <c r="C12" s="67"/>
      <c r="D12" s="65"/>
      <c r="E12" s="68"/>
      <c r="F12" s="147">
        <f>supplies[[#This Row],[Cost or rate]]*supplies[[#This Row],[Quantity
(Number of units)]]</f>
        <v>0</v>
      </c>
    </row>
    <row r="13" spans="1:6" s="54" customFormat="1" x14ac:dyDescent="0.2">
      <c r="A13" s="65"/>
      <c r="B13" s="66"/>
      <c r="C13" s="67"/>
      <c r="D13" s="65"/>
      <c r="E13" s="68"/>
      <c r="F13" s="147">
        <f>supplies[[#This Row],[Cost or rate]]*supplies[[#This Row],[Quantity
(Number of units)]]</f>
        <v>0</v>
      </c>
    </row>
    <row r="14" spans="1:6" s="54" customFormat="1" x14ac:dyDescent="0.2">
      <c r="A14" s="65"/>
      <c r="B14" s="66"/>
      <c r="C14" s="67"/>
      <c r="D14" s="65"/>
      <c r="E14" s="68"/>
      <c r="F14" s="147">
        <f>supplies[[#This Row],[Cost or rate]]*supplies[[#This Row],[Quantity
(Number of units)]]</f>
        <v>0</v>
      </c>
    </row>
    <row r="15" spans="1:6" s="54" customFormat="1" x14ac:dyDescent="0.2">
      <c r="A15" s="65"/>
      <c r="B15" s="66"/>
      <c r="C15" s="67"/>
      <c r="D15" s="65"/>
      <c r="E15" s="68"/>
      <c r="F15" s="147">
        <f>supplies[[#This Row],[Cost or rate]]*supplies[[#This Row],[Quantity
(Number of units)]]</f>
        <v>0</v>
      </c>
    </row>
    <row r="16" spans="1:6" s="54" customFormat="1" x14ac:dyDescent="0.2">
      <c r="A16" s="65"/>
      <c r="B16" s="66"/>
      <c r="C16" s="67"/>
      <c r="D16" s="65"/>
      <c r="E16" s="68"/>
      <c r="F16" s="147">
        <f>supplies[[#This Row],[Cost or rate]]*supplies[[#This Row],[Quantity
(Number of units)]]</f>
        <v>0</v>
      </c>
    </row>
    <row r="17" spans="1:6" s="54" customFormat="1" x14ac:dyDescent="0.2">
      <c r="A17" s="65"/>
      <c r="B17" s="66"/>
      <c r="C17" s="67"/>
      <c r="D17" s="65"/>
      <c r="E17" s="68"/>
      <c r="F17" s="147">
        <f>supplies[[#This Row],[Cost or rate]]*supplies[[#This Row],[Quantity
(Number of units)]]</f>
        <v>0</v>
      </c>
    </row>
    <row r="18" spans="1:6" s="54" customFormat="1" x14ac:dyDescent="0.2">
      <c r="A18" s="65"/>
      <c r="B18" s="66"/>
      <c r="C18" s="67"/>
      <c r="D18" s="65"/>
      <c r="E18" s="68"/>
      <c r="F18" s="147">
        <f>supplies[[#This Row],[Cost or rate]]*supplies[[#This Row],[Quantity
(Number of units)]]</f>
        <v>0</v>
      </c>
    </row>
    <row r="19" spans="1:6" s="54" customFormat="1" x14ac:dyDescent="0.2">
      <c r="A19" s="65"/>
      <c r="B19" s="66"/>
      <c r="C19" s="67"/>
      <c r="D19" s="65"/>
      <c r="E19" s="68"/>
      <c r="F19" s="147">
        <f>supplies[[#This Row],[Cost or rate]]*supplies[[#This Row],[Quantity
(Number of units)]]</f>
        <v>0</v>
      </c>
    </row>
    <row r="20" spans="1:6" s="54" customFormat="1" x14ac:dyDescent="0.2">
      <c r="A20" s="65"/>
      <c r="B20" s="66"/>
      <c r="C20" s="67"/>
      <c r="D20" s="65"/>
      <c r="E20" s="68"/>
      <c r="F20" s="147">
        <f>supplies[[#This Row],[Cost or rate]]*supplies[[#This Row],[Quantity
(Number of units)]]</f>
        <v>0</v>
      </c>
    </row>
    <row r="21" spans="1:6" s="54" customFormat="1" x14ac:dyDescent="0.2">
      <c r="A21" s="65"/>
      <c r="B21" s="66"/>
      <c r="C21" s="67"/>
      <c r="D21" s="65"/>
      <c r="E21" s="68"/>
      <c r="F21" s="147">
        <f>supplies[[#This Row],[Cost or rate]]*supplies[[#This Row],[Quantity
(Number of units)]]</f>
        <v>0</v>
      </c>
    </row>
    <row r="22" spans="1:6" s="54" customFormat="1" x14ac:dyDescent="0.2">
      <c r="A22" s="65"/>
      <c r="B22" s="66"/>
      <c r="C22" s="67"/>
      <c r="D22" s="65"/>
      <c r="E22" s="68"/>
      <c r="F22" s="147">
        <f>supplies[[#This Row],[Cost or rate]]*supplies[[#This Row],[Quantity
(Number of units)]]</f>
        <v>0</v>
      </c>
    </row>
    <row r="23" spans="1:6" s="54" customFormat="1" x14ac:dyDescent="0.2">
      <c r="A23" s="65"/>
      <c r="B23" s="66"/>
      <c r="C23" s="67"/>
      <c r="D23" s="65"/>
      <c r="E23" s="68"/>
      <c r="F23" s="147">
        <f>supplies[[#This Row],[Cost or rate]]*supplies[[#This Row],[Quantity
(Number of units)]]</f>
        <v>0</v>
      </c>
    </row>
    <row r="24" spans="1:6" s="54" customFormat="1" x14ac:dyDescent="0.2">
      <c r="A24" s="65"/>
      <c r="B24" s="66"/>
      <c r="C24" s="67"/>
      <c r="D24" s="65"/>
      <c r="E24" s="68"/>
      <c r="F24" s="147">
        <f>supplies[[#This Row],[Cost or rate]]*supplies[[#This Row],[Quantity
(Number of units)]]</f>
        <v>0</v>
      </c>
    </row>
    <row r="25" spans="1:6" s="54" customFormat="1" x14ac:dyDescent="0.2">
      <c r="A25" s="65"/>
      <c r="B25" s="66"/>
      <c r="C25" s="67"/>
      <c r="D25" s="65"/>
      <c r="E25" s="68"/>
      <c r="F25" s="147">
        <f>supplies[[#This Row],[Cost or rate]]*supplies[[#This Row],[Quantity
(Number of units)]]</f>
        <v>0</v>
      </c>
    </row>
    <row r="26" spans="1:6" s="54" customFormat="1" x14ac:dyDescent="0.2">
      <c r="A26" s="65"/>
      <c r="B26" s="66"/>
      <c r="C26" s="67"/>
      <c r="D26" s="65"/>
      <c r="E26" s="68"/>
      <c r="F26" s="147">
        <f>supplies[[#This Row],[Cost or rate]]*supplies[[#This Row],[Quantity
(Number of units)]]</f>
        <v>0</v>
      </c>
    </row>
    <row r="27" spans="1:6" s="54" customFormat="1" x14ac:dyDescent="0.2">
      <c r="A27" s="65"/>
      <c r="B27" s="66"/>
      <c r="C27" s="67"/>
      <c r="D27" s="65"/>
      <c r="E27" s="68"/>
      <c r="F27" s="147">
        <f>supplies[[#This Row],[Cost or rate]]*supplies[[#This Row],[Quantity
(Number of units)]]</f>
        <v>0</v>
      </c>
    </row>
    <row r="28" spans="1:6" s="54" customFormat="1" x14ac:dyDescent="0.2">
      <c r="A28" s="65"/>
      <c r="B28" s="66"/>
      <c r="C28" s="67"/>
      <c r="D28" s="65"/>
      <c r="E28" s="68"/>
      <c r="F28" s="147">
        <f>supplies[[#This Row],[Cost or rate]]*supplies[[#This Row],[Quantity
(Number of units)]]</f>
        <v>0</v>
      </c>
    </row>
    <row r="29" spans="1:6" s="54" customFormat="1" x14ac:dyDescent="0.2">
      <c r="A29" s="65"/>
      <c r="B29" s="66"/>
      <c r="C29" s="67"/>
      <c r="D29" s="65"/>
      <c r="E29" s="68"/>
      <c r="F29" s="147">
        <f>supplies[[#This Row],[Cost or rate]]*supplies[[#This Row],[Quantity
(Number of units)]]</f>
        <v>0</v>
      </c>
    </row>
    <row r="30" spans="1:6" s="54" customFormat="1" x14ac:dyDescent="0.2">
      <c r="A30" s="65"/>
      <c r="B30" s="66"/>
      <c r="C30" s="67"/>
      <c r="D30" s="65"/>
      <c r="E30" s="68"/>
      <c r="F30" s="147">
        <f>supplies[[#This Row],[Cost or rate]]*supplies[[#This Row],[Quantity
(Number of units)]]</f>
        <v>0</v>
      </c>
    </row>
    <row r="31" spans="1:6" s="54" customFormat="1" ht="15.75" thickBot="1" x14ac:dyDescent="0.25">
      <c r="A31" s="69"/>
      <c r="B31" s="66"/>
      <c r="C31" s="67"/>
      <c r="D31" s="65"/>
      <c r="E31" s="68"/>
      <c r="F31" s="147">
        <f>supplies[[#This Row],[Cost or rate]]*supplies[[#This Row],[Quantity
(Number of units)]]</f>
        <v>0</v>
      </c>
    </row>
    <row r="32" spans="1:6" s="54" customFormat="1" ht="18.75" thickBot="1" x14ac:dyDescent="0.25">
      <c r="A32" s="52"/>
      <c r="B32" s="52"/>
      <c r="C32" s="135"/>
      <c r="D32" s="135"/>
      <c r="E32" s="136"/>
      <c r="F32" s="148">
        <f>SUBTOTAL(109,F3:F31)</f>
        <v>1200</v>
      </c>
    </row>
  </sheetData>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D8371E1-740C-46DC-82CC-978001D5B616}">
          <x14:formula1>
            <xm:f>Data!$C$2:$C$12</xm:f>
          </x14:formula1>
          <xm:sqref>B3:B31</xm:sqref>
        </x14:dataValidation>
        <x14:dataValidation type="list" allowBlank="1" showInputMessage="1" showErrorMessage="1" xr:uid="{CB4DC341-9108-4905-A3C3-24A0D2BD513B}">
          <x14:formula1>
            <xm:f>Data!$B$2:$B$3</xm:f>
          </x14:formula1>
          <xm:sqref>A119:C119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D32"/>
  <sheetViews>
    <sheetView showGridLines="0" workbookViewId="0">
      <selection activeCell="F25" sqref="F25"/>
    </sheetView>
  </sheetViews>
  <sheetFormatPr defaultColWidth="8.88671875" defaultRowHeight="15" x14ac:dyDescent="0.2"/>
  <cols>
    <col min="1" max="1" width="31.6640625" style="10" customWidth="1"/>
    <col min="2" max="2" width="18.88671875" style="10" customWidth="1"/>
    <col min="3" max="3" width="23.5546875" style="10" customWidth="1"/>
    <col min="4" max="4" width="27.33203125" style="10" customWidth="1"/>
    <col min="5" max="5" width="5.5546875" style="10" customWidth="1"/>
    <col min="6" max="16384" width="8.88671875" style="10"/>
  </cols>
  <sheetData>
    <row r="1" spans="1:4" ht="36" customHeight="1" x14ac:dyDescent="0.25">
      <c r="A1" s="55" t="s">
        <v>126</v>
      </c>
      <c r="B1" s="9"/>
      <c r="C1" s="9"/>
      <c r="D1" s="9"/>
    </row>
    <row r="2" spans="1:4" ht="59.25" x14ac:dyDescent="0.2">
      <c r="A2" s="47" t="s">
        <v>127</v>
      </c>
      <c r="B2" s="47" t="s">
        <v>128</v>
      </c>
      <c r="C2" s="50" t="s">
        <v>116</v>
      </c>
      <c r="D2" s="149" t="s">
        <v>129</v>
      </c>
    </row>
    <row r="3" spans="1:4" x14ac:dyDescent="0.2">
      <c r="A3" s="5"/>
      <c r="B3" s="5"/>
      <c r="C3" s="132"/>
      <c r="D3" s="226"/>
    </row>
    <row r="4" spans="1:4" x14ac:dyDescent="0.2">
      <c r="A4" s="5"/>
      <c r="B4" s="5"/>
      <c r="C4" s="132"/>
      <c r="D4" s="226"/>
    </row>
    <row r="5" spans="1:4" x14ac:dyDescent="0.2">
      <c r="A5" s="5"/>
      <c r="B5" s="5"/>
      <c r="C5" s="132"/>
      <c r="D5" s="226"/>
    </row>
    <row r="6" spans="1:4" x14ac:dyDescent="0.2">
      <c r="A6" s="5"/>
      <c r="B6" s="5"/>
      <c r="C6" s="132"/>
      <c r="D6" s="226"/>
    </row>
    <row r="7" spans="1:4" x14ac:dyDescent="0.2">
      <c r="A7" s="5"/>
      <c r="B7" s="5"/>
      <c r="C7" s="132"/>
      <c r="D7" s="226"/>
    </row>
    <row r="8" spans="1:4" x14ac:dyDescent="0.2">
      <c r="A8" s="5"/>
      <c r="B8" s="5"/>
      <c r="C8" s="132"/>
      <c r="D8" s="226"/>
    </row>
    <row r="9" spans="1:4" x14ac:dyDescent="0.2">
      <c r="A9" s="5"/>
      <c r="B9" s="5"/>
      <c r="C9" s="132"/>
      <c r="D9" s="226"/>
    </row>
    <row r="10" spans="1:4" x14ac:dyDescent="0.2">
      <c r="A10" s="5"/>
      <c r="B10" s="5"/>
      <c r="C10" s="132"/>
      <c r="D10" s="226"/>
    </row>
    <row r="11" spans="1:4" x14ac:dyDescent="0.2">
      <c r="A11" s="5"/>
      <c r="B11" s="5"/>
      <c r="C11" s="132"/>
      <c r="D11" s="226"/>
    </row>
    <row r="12" spans="1:4" x14ac:dyDescent="0.2">
      <c r="A12" s="5"/>
      <c r="B12" s="5"/>
      <c r="C12" s="132"/>
      <c r="D12" s="226"/>
    </row>
    <row r="13" spans="1:4" x14ac:dyDescent="0.2">
      <c r="A13" s="5"/>
      <c r="B13" s="5"/>
      <c r="C13" s="132"/>
      <c r="D13" s="226"/>
    </row>
    <row r="14" spans="1:4" x14ac:dyDescent="0.2">
      <c r="A14" s="5"/>
      <c r="B14" s="5"/>
      <c r="C14" s="132"/>
      <c r="D14" s="226"/>
    </row>
    <row r="15" spans="1:4" x14ac:dyDescent="0.2">
      <c r="A15" s="5"/>
      <c r="B15" s="5"/>
      <c r="C15" s="132"/>
      <c r="D15" s="226"/>
    </row>
    <row r="16" spans="1:4" x14ac:dyDescent="0.2">
      <c r="A16" s="5"/>
      <c r="B16" s="5"/>
      <c r="C16" s="132"/>
      <c r="D16" s="226"/>
    </row>
    <row r="17" spans="1:4" x14ac:dyDescent="0.2">
      <c r="A17" s="5"/>
      <c r="B17" s="5"/>
      <c r="C17" s="132"/>
      <c r="D17" s="226"/>
    </row>
    <row r="18" spans="1:4" x14ac:dyDescent="0.2">
      <c r="A18" s="5"/>
      <c r="B18" s="5"/>
      <c r="C18" s="132"/>
      <c r="D18" s="226"/>
    </row>
    <row r="19" spans="1:4" x14ac:dyDescent="0.2">
      <c r="A19" s="5"/>
      <c r="B19" s="5"/>
      <c r="C19" s="132"/>
      <c r="D19" s="226"/>
    </row>
    <row r="20" spans="1:4" x14ac:dyDescent="0.2">
      <c r="A20" s="5"/>
      <c r="B20" s="5"/>
      <c r="C20" s="132"/>
      <c r="D20" s="226"/>
    </row>
    <row r="21" spans="1:4" x14ac:dyDescent="0.2">
      <c r="A21" s="5"/>
      <c r="B21" s="5"/>
      <c r="C21" s="132"/>
      <c r="D21" s="226"/>
    </row>
    <row r="22" spans="1:4" x14ac:dyDescent="0.2">
      <c r="A22" s="5"/>
      <c r="B22" s="5"/>
      <c r="C22" s="132"/>
      <c r="D22" s="226"/>
    </row>
    <row r="23" spans="1:4" x14ac:dyDescent="0.2">
      <c r="A23" s="5"/>
      <c r="B23" s="5"/>
      <c r="C23" s="132"/>
      <c r="D23" s="226"/>
    </row>
    <row r="24" spans="1:4" x14ac:dyDescent="0.2">
      <c r="A24" s="5"/>
      <c r="B24" s="5"/>
      <c r="C24" s="132"/>
      <c r="D24" s="226"/>
    </row>
    <row r="25" spans="1:4" x14ac:dyDescent="0.2">
      <c r="A25" s="5"/>
      <c r="B25" s="5"/>
      <c r="C25" s="132"/>
      <c r="D25" s="226"/>
    </row>
    <row r="26" spans="1:4" x14ac:dyDescent="0.2">
      <c r="A26" s="5"/>
      <c r="B26" s="5"/>
      <c r="C26" s="132"/>
      <c r="D26" s="226"/>
    </row>
    <row r="27" spans="1:4" x14ac:dyDescent="0.2">
      <c r="A27" s="5"/>
      <c r="B27" s="5"/>
      <c r="C27" s="132"/>
      <c r="D27" s="226"/>
    </row>
    <row r="28" spans="1:4" x14ac:dyDescent="0.2">
      <c r="A28" s="5"/>
      <c r="B28" s="5"/>
      <c r="C28" s="132"/>
      <c r="D28" s="226"/>
    </row>
    <row r="29" spans="1:4" x14ac:dyDescent="0.2">
      <c r="A29" s="5"/>
      <c r="B29" s="5"/>
      <c r="C29" s="132"/>
      <c r="D29" s="226"/>
    </row>
    <row r="30" spans="1:4" x14ac:dyDescent="0.2">
      <c r="A30" s="5"/>
      <c r="B30" s="5"/>
      <c r="C30" s="132"/>
      <c r="D30" s="226"/>
    </row>
    <row r="31" spans="1:4" x14ac:dyDescent="0.2">
      <c r="A31" s="69"/>
      <c r="B31" s="69"/>
      <c r="C31" s="133"/>
      <c r="D31" s="226"/>
    </row>
    <row r="32" spans="1:4" ht="20.25" x14ac:dyDescent="0.2">
      <c r="A32" s="134" t="s">
        <v>130</v>
      </c>
      <c r="B32" s="200"/>
      <c r="C32" s="200"/>
      <c r="D32" s="199">
        <f>SUBTOTAL(109,D3:D31)</f>
        <v>0</v>
      </c>
    </row>
  </sheetData>
  <phoneticPr fontId="22" type="noConversion"/>
  <pageMargins left="0.7" right="0.7" top="0.75" bottom="0.75" header="0.3" footer="0.3"/>
  <pageSetup scale="74"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E47D3D3-F6BE-49A1-B73D-0AF07743B897}">
          <x14:formula1>
            <xm:f>Data!$C$2:$C$12</xm:f>
          </x14:formula1>
          <xm:sqref>C3:C31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9" ma:contentTypeDescription="Create a new document." ma:contentTypeScope="" ma:versionID="d2f98c733f20388a00b95b6020cbb21e">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485b28360fadbf43065d21e9494e3b04"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element ref="ns2:NOFO0"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enumeration value="8. SOW"/>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enumeration value="Final NOFO Copy"/>
        </xsd:restriction>
      </xsd:simpleType>
    </xsd:element>
    <xsd:element name="b251a86281344070bf3e20205b1b5ca1" ma:index="17" nillable="true" ma:taxonomy="true" ma:internalName="b251a86281344070bf3e20205b1b5ca1" ma:taxonomyFieldName="NOFO_x0020__x0023_" ma:displayName="NOFO #" ma:default=""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element name="NOFO0" ma:index="22" nillable="true" ma:displayName="NOFO" ma:format="Dropdown" ma:list="3e5e0842-e6d7-4435-8694-40e28657099d" ma:internalName="NOFO0" ma:showField="Title">
      <xsd:simpleType>
        <xsd:restriction base="dms:Lookup"/>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liverable xmlns="eed656f5-0a5b-4068-8e7c-f0bad0fcc8c3">false</Deliverable>
    <NOFO xmlns="eed656f5-0a5b-4068-8e7c-f0bad0fcc8c3">2. NOFO Budget</NOFO>
    <Status xmlns="eed656f5-0a5b-4068-8e7c-f0bad0fcc8c3" xsi:nil="true"/>
    <NOFOWorkflowProcesses xmlns="eed656f5-0a5b-4068-8e7c-f0bad0fcc8c3" xsi:nil="true"/>
    <Details xmlns="eed656f5-0a5b-4068-8e7c-f0bad0fcc8c3" xsi:nil="true"/>
    <b251a86281344070bf3e20205b1b5ca1 xmlns="eed656f5-0a5b-4068-8e7c-f0bad0fcc8c3">
      <Terms xmlns="http://schemas.microsoft.com/office/infopath/2007/PartnerControls"/>
    </b251a86281344070bf3e20205b1b5ca1>
    <TaxCatchAll xmlns="9b43229e-0f8a-41b0-bc93-c3433dbc447d" xsi:nil="true"/>
    <NOFO0 xmlns="eed656f5-0a5b-4068-8e7c-f0bad0fcc8c3">15</NOFO0>
  </documentManagement>
</p:properties>
</file>

<file path=customXml/itemProps1.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2.xml><?xml version="1.0" encoding="utf-8"?>
<ds:datastoreItem xmlns:ds="http://schemas.openxmlformats.org/officeDocument/2006/customXml" ds:itemID="{28898F70-D461-49B0-AC5C-080C09D49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3464C2-72F2-4856-ADC7-616DE3A55429}">
  <ds:schemaRefs>
    <ds:schemaRef ds:uri="http://purl.org/dc/terms/"/>
    <ds:schemaRef ds:uri="http://purl.org/dc/dcmitype/"/>
    <ds:schemaRef ds:uri="http://purl.org/dc/elements/1.1/"/>
    <ds:schemaRef ds:uri="eed656f5-0a5b-4068-8e7c-f0bad0fcc8c3"/>
    <ds:schemaRef ds:uri="http://schemas.openxmlformats.org/package/2006/metadata/core-properties"/>
    <ds:schemaRef ds:uri="9b43229e-0f8a-41b0-bc93-c3433dbc447d"/>
    <ds:schemaRef ds:uri="http://schemas.microsoft.com/office/2006/documentManagement/types"/>
    <ds:schemaRef ds:uri="http://schemas.microsoft.com/office/infopath/2007/PartnerControls"/>
    <ds:schemaRef ds:uri="de486294-c78b-4afc-beba-f2120c94853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 Index</vt:lpstr>
      <vt:lpstr>(b) Applicant Information</vt:lpstr>
      <vt:lpstr>(c) Budget Summary</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 Task (Not Applicable)</vt:lpstr>
      <vt:lpstr>11. Total Indirect Costs</vt:lpstr>
      <vt:lpstr>12. Program Narrative</vt:lpstr>
      <vt:lpstr>13. Cash Budget Request </vt:lpstr>
      <vt:lpstr>Data</vt:lpstr>
    </vt:vector>
  </TitlesOfParts>
  <Manager/>
  <Company>Advocates for Human Potential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COMPP Budget Workbook Template</dc:title>
  <dc:subject>PACSS Prevention</dc:subject>
  <dc:creator>AHP1@ahpnet.com</dc:creator>
  <cp:keywords>rcca, COMPP, budget, template, Ilrcca</cp:keywords>
  <dc:description/>
  <cp:lastModifiedBy>Tina Willson</cp:lastModifiedBy>
  <cp:revision/>
  <dcterms:created xsi:type="dcterms:W3CDTF">2015-05-11T17:53:15Z</dcterms:created>
  <dcterms:modified xsi:type="dcterms:W3CDTF">2025-04-17T18:03:00Z</dcterms:modified>
  <cp:category>COMPP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
  </property>
  <property fmtid="{D5CDD505-2E9C-101B-9397-08002B2CF9AE}" pid="6" name="NOFO_x0020__x0023_">
    <vt:lpwstr/>
  </property>
</Properties>
</file>