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ediazfajardo\Downloads\"/>
    </mc:Choice>
  </mc:AlternateContent>
  <xr:revisionPtr revIDLastSave="0" documentId="13_ncr:1_{3A69AD2E-DB15-464D-AFDD-6EDE4A95B4EC}" xr6:coauthVersionLast="47" xr6:coauthVersionMax="47" xr10:uidLastSave="{00000000-0000-0000-0000-000000000000}"/>
  <bookViews>
    <workbookView xWindow="-23136" yWindow="-4704" windowWidth="23232" windowHeight="13872" firstSheet="4" activeTab="5" xr2:uid="{10A268B6-D9B5-4FBC-B453-F88EB899AA74}"/>
  </bookViews>
  <sheets>
    <sheet name="Dropdowns" sheetId="3" r:id="rId1"/>
    <sheet name="(a) Index" sheetId="15" r:id="rId2"/>
    <sheet name="(b) Applicant Information" sheetId="10" r:id="rId3"/>
    <sheet name="(c) Budget Summary" sheetId="12" r:id="rId4"/>
    <sheet name="(d) Program Narrative" sheetId="2" r:id="rId5"/>
    <sheet name="1. Personnel" sheetId="20" r:id="rId6"/>
    <sheet name="2. Fringe Benefits" sheetId="22" r:id="rId7"/>
    <sheet name="3. Travel" sheetId="21" r:id="rId8"/>
    <sheet name="4. Equipment" sheetId="19" r:id="rId9"/>
    <sheet name="5. Supplies" sheetId="24" r:id="rId10"/>
    <sheet name="6. Contractual Services" sheetId="25" r:id="rId11"/>
    <sheet name="7. Consultant Services and Exp" sheetId="26" r:id="rId12"/>
    <sheet name="8. Occupancy (Rent &amp; Utilities)" sheetId="27" r:id="rId13"/>
    <sheet name="9. Training and Education" sheetId="28" r:id="rId14"/>
    <sheet name="10. Optional Task" sheetId="29" r:id="rId15"/>
    <sheet name="11. Total Indirect Costs" sheetId="31" r:id="rId16"/>
    <sheet name="12. Cash Budget Request " sheetId="5" r:id="rId17"/>
  </sheets>
  <definedNames>
    <definedName name="MileageRate" localSheetId="8">'4. Equipment'!#REF!</definedName>
    <definedName name="MileageRate" localSheetId="9">'5.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1" l="1"/>
  <c r="H3" i="31"/>
  <c r="K3" i="31"/>
  <c r="L3" i="31" s="1"/>
  <c r="H4" i="25"/>
  <c r="H5" i="25"/>
  <c r="H6" i="25"/>
  <c r="H7" i="25"/>
  <c r="H8" i="25"/>
  <c r="H9" i="25"/>
  <c r="H10" i="25"/>
  <c r="H11" i="25"/>
  <c r="H12" i="25"/>
  <c r="H13" i="25"/>
  <c r="H14" i="25"/>
  <c r="H15" i="25"/>
  <c r="H16" i="25"/>
  <c r="H17" i="25"/>
  <c r="H18" i="25"/>
  <c r="H19" i="25"/>
  <c r="H20" i="25"/>
  <c r="H21" i="25"/>
  <c r="H22" i="25"/>
  <c r="H23" i="25"/>
  <c r="H24" i="25"/>
  <c r="H3" i="25"/>
  <c r="T4" i="20"/>
  <c r="K4" i="22" s="1"/>
  <c r="T5" i="20"/>
  <c r="K5" i="22" s="1"/>
  <c r="T6" i="20"/>
  <c r="K6" i="22" s="1"/>
  <c r="T7" i="20"/>
  <c r="K7" i="22" s="1"/>
  <c r="T8" i="20"/>
  <c r="K8" i="22" s="1"/>
  <c r="T9" i="20"/>
  <c r="K9" i="22" s="1"/>
  <c r="T10" i="20"/>
  <c r="K10" i="22" s="1"/>
  <c r="T11" i="20"/>
  <c r="K11" i="22" s="1"/>
  <c r="T12" i="20"/>
  <c r="K12" i="22" s="1"/>
  <c r="T13" i="20"/>
  <c r="K13" i="22" s="1"/>
  <c r="T14" i="20"/>
  <c r="K14" i="22" s="1"/>
  <c r="T15" i="20"/>
  <c r="K15" i="22" s="1"/>
  <c r="T16" i="20"/>
  <c r="T17" i="20"/>
  <c r="T18" i="20"/>
  <c r="T19" i="20"/>
  <c r="T20" i="20"/>
  <c r="T21" i="20"/>
  <c r="T22" i="20"/>
  <c r="T3" i="20"/>
  <c r="K3" i="22" s="1"/>
  <c r="N17" i="20"/>
  <c r="P17" i="20"/>
  <c r="R17" i="20"/>
  <c r="U17" i="20" l="1"/>
  <c r="T23" i="20"/>
  <c r="E3" i="12" s="1"/>
  <c r="F16" i="12"/>
  <c r="E14" i="12" l="1"/>
  <c r="I3" i="31"/>
  <c r="D14" i="12" s="1"/>
  <c r="K4" i="29"/>
  <c r="K5" i="29"/>
  <c r="K6" i="29"/>
  <c r="K7" i="29"/>
  <c r="K8" i="29"/>
  <c r="K9" i="29"/>
  <c r="K10" i="29"/>
  <c r="K11" i="29"/>
  <c r="K12" i="29"/>
  <c r="K13" i="29"/>
  <c r="K14" i="29"/>
  <c r="K15" i="29"/>
  <c r="K16" i="29"/>
  <c r="K17" i="29"/>
  <c r="K18" i="29"/>
  <c r="K19" i="29"/>
  <c r="K3" i="29"/>
  <c r="I4" i="29"/>
  <c r="I5" i="29"/>
  <c r="I6" i="29"/>
  <c r="I7" i="29"/>
  <c r="I8" i="29"/>
  <c r="I9" i="29"/>
  <c r="I10" i="29"/>
  <c r="I11" i="29"/>
  <c r="I12" i="29"/>
  <c r="I13" i="29"/>
  <c r="I14" i="29"/>
  <c r="I15" i="29"/>
  <c r="I16" i="29"/>
  <c r="I17" i="29"/>
  <c r="I18" i="29"/>
  <c r="I19" i="29"/>
  <c r="I3" i="29"/>
  <c r="G3" i="29"/>
  <c r="E3" i="29"/>
  <c r="K4" i="28"/>
  <c r="K5" i="28"/>
  <c r="K6" i="28"/>
  <c r="K7" i="28"/>
  <c r="K8" i="28"/>
  <c r="K9" i="28"/>
  <c r="K10" i="28"/>
  <c r="K11" i="28"/>
  <c r="K12" i="28"/>
  <c r="K13" i="28"/>
  <c r="K14" i="28"/>
  <c r="K15" i="28"/>
  <c r="K16" i="28"/>
  <c r="K17" i="28"/>
  <c r="K18" i="28"/>
  <c r="K19" i="28"/>
  <c r="K20" i="28"/>
  <c r="K21" i="28"/>
  <c r="K22" i="28"/>
  <c r="K23" i="28"/>
  <c r="K3" i="28"/>
  <c r="I4" i="28"/>
  <c r="I5" i="28"/>
  <c r="I6" i="28"/>
  <c r="I7" i="28"/>
  <c r="L7" i="28" s="1"/>
  <c r="I8" i="28"/>
  <c r="L8" i="28" s="1"/>
  <c r="I9" i="28"/>
  <c r="L9" i="28" s="1"/>
  <c r="I10" i="28"/>
  <c r="L10" i="28" s="1"/>
  <c r="I11" i="28"/>
  <c r="L11" i="28" s="1"/>
  <c r="I12" i="28"/>
  <c r="L12" i="28" s="1"/>
  <c r="I13" i="28"/>
  <c r="L13" i="28" s="1"/>
  <c r="I14" i="28"/>
  <c r="L14" i="28" s="1"/>
  <c r="I15" i="28"/>
  <c r="L15" i="28" s="1"/>
  <c r="I16" i="28"/>
  <c r="L16" i="28" s="1"/>
  <c r="I17" i="28"/>
  <c r="L17" i="28" s="1"/>
  <c r="I18" i="28"/>
  <c r="L18" i="28" s="1"/>
  <c r="I19" i="28"/>
  <c r="L19" i="28" s="1"/>
  <c r="I20" i="28"/>
  <c r="L20" i="28" s="1"/>
  <c r="I21" i="28"/>
  <c r="L21" i="28" s="1"/>
  <c r="I22" i="28"/>
  <c r="L22" i="28" s="1"/>
  <c r="I23" i="28"/>
  <c r="L23" i="28" s="1"/>
  <c r="I3" i="28"/>
  <c r="G3" i="28"/>
  <c r="E3" i="28"/>
  <c r="L4" i="27"/>
  <c r="L5" i="27"/>
  <c r="L6" i="27"/>
  <c r="L7" i="27"/>
  <c r="L8" i="27"/>
  <c r="L9" i="27"/>
  <c r="L10" i="27"/>
  <c r="L11" i="27"/>
  <c r="L12" i="27"/>
  <c r="L13" i="27"/>
  <c r="L14" i="27"/>
  <c r="L15" i="27"/>
  <c r="L16" i="27"/>
  <c r="L17" i="27"/>
  <c r="L18" i="27"/>
  <c r="L3" i="27"/>
  <c r="J4" i="27"/>
  <c r="J5" i="27"/>
  <c r="J6" i="27"/>
  <c r="J7" i="27"/>
  <c r="J8" i="27"/>
  <c r="J9" i="27"/>
  <c r="J10" i="27"/>
  <c r="J11" i="27"/>
  <c r="J12" i="27"/>
  <c r="J13" i="27"/>
  <c r="J14" i="27"/>
  <c r="J15" i="27"/>
  <c r="J16" i="27"/>
  <c r="J17" i="27"/>
  <c r="J18" i="27"/>
  <c r="J3" i="27"/>
  <c r="H3" i="27"/>
  <c r="F3" i="27"/>
  <c r="M3" i="27" s="1"/>
  <c r="O4" i="26"/>
  <c r="O5" i="26"/>
  <c r="O6" i="26"/>
  <c r="O7" i="26"/>
  <c r="O8" i="26"/>
  <c r="O9" i="26"/>
  <c r="O10" i="26"/>
  <c r="O11" i="26"/>
  <c r="O12" i="26"/>
  <c r="O13" i="26"/>
  <c r="O14" i="26"/>
  <c r="O15" i="26"/>
  <c r="O16" i="26"/>
  <c r="M4" i="26"/>
  <c r="M5" i="26"/>
  <c r="M6" i="26"/>
  <c r="M7" i="26"/>
  <c r="M8" i="26"/>
  <c r="M9" i="26"/>
  <c r="M10" i="26"/>
  <c r="M11" i="26"/>
  <c r="M12" i="26"/>
  <c r="M13" i="26"/>
  <c r="M14" i="26"/>
  <c r="M15" i="26"/>
  <c r="M16" i="26"/>
  <c r="K4" i="26"/>
  <c r="K5" i="26"/>
  <c r="K6" i="26"/>
  <c r="K7" i="26"/>
  <c r="K8" i="26"/>
  <c r="K9" i="26"/>
  <c r="K10" i="26"/>
  <c r="K11" i="26"/>
  <c r="K12" i="26"/>
  <c r="K13" i="26"/>
  <c r="K14" i="26"/>
  <c r="K15" i="26"/>
  <c r="K16" i="26"/>
  <c r="I4" i="26"/>
  <c r="P4" i="26" s="1"/>
  <c r="I5" i="26"/>
  <c r="I6" i="26"/>
  <c r="P6" i="26" s="1"/>
  <c r="I7" i="26"/>
  <c r="P7" i="26" s="1"/>
  <c r="I8" i="26"/>
  <c r="P8" i="26" s="1"/>
  <c r="I9" i="26"/>
  <c r="P9" i="26" s="1"/>
  <c r="I10" i="26"/>
  <c r="P10" i="26" s="1"/>
  <c r="I11" i="26"/>
  <c r="P11" i="26" s="1"/>
  <c r="I12" i="26"/>
  <c r="P12" i="26" s="1"/>
  <c r="I13" i="26"/>
  <c r="P13" i="26" s="1"/>
  <c r="I14" i="26"/>
  <c r="P14" i="26" s="1"/>
  <c r="I15" i="26"/>
  <c r="P15" i="26" s="1"/>
  <c r="I16" i="26"/>
  <c r="P16" i="26" s="1"/>
  <c r="I3" i="26"/>
  <c r="O3" i="26"/>
  <c r="M3" i="26"/>
  <c r="K3" i="26"/>
  <c r="F25" i="25"/>
  <c r="D8" i="12" s="1"/>
  <c r="G25" i="25"/>
  <c r="E8" i="12" s="1"/>
  <c r="L3" i="24"/>
  <c r="L4" i="24"/>
  <c r="L5" i="24"/>
  <c r="L6" i="24"/>
  <c r="L7" i="24"/>
  <c r="L8" i="24"/>
  <c r="L9" i="24"/>
  <c r="L10" i="24"/>
  <c r="L11" i="24"/>
  <c r="L12" i="24"/>
  <c r="L13" i="24"/>
  <c r="L14" i="24"/>
  <c r="L15" i="24"/>
  <c r="L16" i="24"/>
  <c r="L17" i="24"/>
  <c r="L18" i="24"/>
  <c r="L19" i="24"/>
  <c r="L20" i="24"/>
  <c r="L21" i="24"/>
  <c r="L22" i="24"/>
  <c r="J5" i="24"/>
  <c r="J4" i="24"/>
  <c r="J3" i="24"/>
  <c r="J6" i="24"/>
  <c r="J7" i="24"/>
  <c r="J8" i="24"/>
  <c r="J9" i="24"/>
  <c r="J10" i="24"/>
  <c r="J11" i="24"/>
  <c r="J12" i="24"/>
  <c r="J13" i="24"/>
  <c r="J14" i="24"/>
  <c r="J15" i="24"/>
  <c r="J16" i="24"/>
  <c r="J17" i="24"/>
  <c r="J18" i="24"/>
  <c r="J19" i="24"/>
  <c r="J20" i="24"/>
  <c r="J21" i="24"/>
  <c r="J22" i="24"/>
  <c r="H3" i="24"/>
  <c r="F3" i="24"/>
  <c r="M3" i="24" s="1"/>
  <c r="K4" i="19"/>
  <c r="K5" i="19"/>
  <c r="K6" i="19"/>
  <c r="K7" i="19"/>
  <c r="K8" i="19"/>
  <c r="K9" i="19"/>
  <c r="K10" i="19"/>
  <c r="K11" i="19"/>
  <c r="K3" i="19"/>
  <c r="I4" i="19"/>
  <c r="I5" i="19"/>
  <c r="I6" i="19"/>
  <c r="I7" i="19"/>
  <c r="I8" i="19"/>
  <c r="I9" i="19"/>
  <c r="I10" i="19"/>
  <c r="I11" i="19"/>
  <c r="G4" i="19"/>
  <c r="I3" i="19"/>
  <c r="G3" i="19"/>
  <c r="E3" i="19"/>
  <c r="Q4" i="21"/>
  <c r="Q5" i="21"/>
  <c r="Q6" i="21"/>
  <c r="Q7" i="21"/>
  <c r="Q8" i="21"/>
  <c r="Q9" i="21"/>
  <c r="Q10" i="21"/>
  <c r="Q11" i="21"/>
  <c r="Q12" i="21"/>
  <c r="Q13" i="21"/>
  <c r="Q14" i="21"/>
  <c r="Q15" i="21"/>
  <c r="Q16" i="21"/>
  <c r="Q17" i="21"/>
  <c r="Q18" i="21"/>
  <c r="Q19" i="21"/>
  <c r="Q20" i="21"/>
  <c r="Q21" i="21"/>
  <c r="Q22" i="21"/>
  <c r="Q23" i="21"/>
  <c r="Q24" i="21"/>
  <c r="Q25" i="21"/>
  <c r="Q26" i="21"/>
  <c r="Q3" i="21"/>
  <c r="N4" i="21"/>
  <c r="N5" i="21"/>
  <c r="R5" i="21" s="1"/>
  <c r="N6" i="21"/>
  <c r="R6" i="21" s="1"/>
  <c r="N7" i="21"/>
  <c r="R7" i="21" s="1"/>
  <c r="N8" i="21"/>
  <c r="R8" i="21" s="1"/>
  <c r="N9" i="21"/>
  <c r="R9" i="21" s="1"/>
  <c r="N10" i="21"/>
  <c r="R10" i="21" s="1"/>
  <c r="N11" i="21"/>
  <c r="R11" i="21" s="1"/>
  <c r="N12" i="21"/>
  <c r="R12" i="21" s="1"/>
  <c r="N13" i="21"/>
  <c r="R13" i="21" s="1"/>
  <c r="N14" i="21"/>
  <c r="R14" i="21" s="1"/>
  <c r="N15" i="21"/>
  <c r="R15" i="21" s="1"/>
  <c r="N16" i="21"/>
  <c r="R16" i="21" s="1"/>
  <c r="N17" i="21"/>
  <c r="R17" i="21" s="1"/>
  <c r="N18" i="21"/>
  <c r="R18" i="21" s="1"/>
  <c r="N19" i="21"/>
  <c r="R19" i="21" s="1"/>
  <c r="N20" i="21"/>
  <c r="R20" i="21" s="1"/>
  <c r="N21" i="21"/>
  <c r="R21" i="21" s="1"/>
  <c r="N22" i="21"/>
  <c r="R22" i="21" s="1"/>
  <c r="N23" i="21"/>
  <c r="R23" i="21" s="1"/>
  <c r="N24" i="21"/>
  <c r="R24" i="21" s="1"/>
  <c r="N25" i="21"/>
  <c r="R25" i="21" s="1"/>
  <c r="N26" i="21"/>
  <c r="R26" i="21" s="1"/>
  <c r="N3" i="21"/>
  <c r="K3" i="21"/>
  <c r="H3" i="21"/>
  <c r="K4" i="21"/>
  <c r="K5" i="21"/>
  <c r="K6" i="21"/>
  <c r="K7" i="21"/>
  <c r="K8" i="21"/>
  <c r="K9" i="21"/>
  <c r="K10" i="21"/>
  <c r="K11" i="21"/>
  <c r="K12" i="21"/>
  <c r="K13" i="21"/>
  <c r="K14" i="21"/>
  <c r="K15" i="21"/>
  <c r="K16" i="21"/>
  <c r="K17" i="21"/>
  <c r="K18" i="21"/>
  <c r="K19" i="21"/>
  <c r="K20" i="21"/>
  <c r="K21" i="21"/>
  <c r="K22" i="21"/>
  <c r="K23" i="21"/>
  <c r="K24" i="21"/>
  <c r="K25" i="21"/>
  <c r="K26" i="21"/>
  <c r="M4" i="22"/>
  <c r="M5" i="22"/>
  <c r="M6" i="22"/>
  <c r="M7" i="22"/>
  <c r="M8" i="22"/>
  <c r="M9" i="22"/>
  <c r="M10" i="22"/>
  <c r="M11" i="22"/>
  <c r="M14" i="22"/>
  <c r="M15" i="22"/>
  <c r="M3" i="22"/>
  <c r="R3" i="20"/>
  <c r="H3" i="22" s="1"/>
  <c r="J3" i="22" s="1"/>
  <c r="N3" i="20"/>
  <c r="P3" i="20"/>
  <c r="R4" i="20"/>
  <c r="H4" i="22" s="1"/>
  <c r="J4" i="22" s="1"/>
  <c r="R5" i="20"/>
  <c r="H5" i="22" s="1"/>
  <c r="J5" i="22" s="1"/>
  <c r="R6" i="20"/>
  <c r="H6" i="22" s="1"/>
  <c r="J6" i="22" s="1"/>
  <c r="R7" i="20"/>
  <c r="H7" i="22" s="1"/>
  <c r="J7" i="22" s="1"/>
  <c r="R8" i="20"/>
  <c r="H8" i="22" s="1"/>
  <c r="J8" i="22" s="1"/>
  <c r="R9" i="20"/>
  <c r="H9" i="22" s="1"/>
  <c r="J9" i="22" s="1"/>
  <c r="R10" i="20"/>
  <c r="H10" i="22" s="1"/>
  <c r="J10" i="22" s="1"/>
  <c r="R11" i="20"/>
  <c r="H11" i="22" s="1"/>
  <c r="J11" i="22" s="1"/>
  <c r="R12" i="20"/>
  <c r="H12" i="22" s="1"/>
  <c r="J12" i="22" s="1"/>
  <c r="R13" i="20"/>
  <c r="H13" i="22" s="1"/>
  <c r="J13" i="22" s="1"/>
  <c r="R14" i="20"/>
  <c r="H14" i="22" s="1"/>
  <c r="J14" i="22" s="1"/>
  <c r="R15" i="20"/>
  <c r="H15" i="22" s="1"/>
  <c r="J15" i="22" s="1"/>
  <c r="R16" i="20"/>
  <c r="R18" i="20"/>
  <c r="R19" i="20"/>
  <c r="R20" i="20"/>
  <c r="R21" i="20"/>
  <c r="R22" i="20"/>
  <c r="P5" i="20"/>
  <c r="N5" i="20"/>
  <c r="P4" i="20"/>
  <c r="B3" i="31"/>
  <c r="A9" i="22"/>
  <c r="A10" i="22"/>
  <c r="A11" i="22"/>
  <c r="A12" i="22"/>
  <c r="J14" i="5"/>
  <c r="I14" i="5"/>
  <c r="H14" i="5"/>
  <c r="G14" i="5"/>
  <c r="F14" i="5"/>
  <c r="E14" i="5"/>
  <c r="D14" i="5"/>
  <c r="C14" i="5"/>
  <c r="H4" i="24"/>
  <c r="H5" i="24"/>
  <c r="H6" i="24"/>
  <c r="H7" i="24"/>
  <c r="H8" i="24"/>
  <c r="H9" i="24"/>
  <c r="H10" i="24"/>
  <c r="H11" i="24"/>
  <c r="H12" i="24"/>
  <c r="H13" i="24"/>
  <c r="H14" i="24"/>
  <c r="H15" i="24"/>
  <c r="H16" i="24"/>
  <c r="H17" i="24"/>
  <c r="H18" i="24"/>
  <c r="H19" i="24"/>
  <c r="H20" i="24"/>
  <c r="H21" i="24"/>
  <c r="H22" i="24"/>
  <c r="F4" i="24"/>
  <c r="F5" i="24"/>
  <c r="F6" i="24"/>
  <c r="M6" i="24" s="1"/>
  <c r="F7" i="24"/>
  <c r="M7" i="24" s="1"/>
  <c r="F8" i="24"/>
  <c r="M8" i="24" s="1"/>
  <c r="F9" i="24"/>
  <c r="M9" i="24" s="1"/>
  <c r="F10" i="24"/>
  <c r="M10" i="24" s="1"/>
  <c r="F11" i="24"/>
  <c r="M11" i="24" s="1"/>
  <c r="F12" i="24"/>
  <c r="M12" i="24" s="1"/>
  <c r="F13" i="24"/>
  <c r="M13" i="24" s="1"/>
  <c r="F14" i="24"/>
  <c r="M14" i="24" s="1"/>
  <c r="F15" i="24"/>
  <c r="M15" i="24" s="1"/>
  <c r="F16" i="24"/>
  <c r="M16" i="24" s="1"/>
  <c r="F17" i="24"/>
  <c r="M17" i="24" s="1"/>
  <c r="F18" i="24"/>
  <c r="M18" i="24" s="1"/>
  <c r="F19" i="24"/>
  <c r="M19" i="24" s="1"/>
  <c r="F20" i="24"/>
  <c r="M20" i="24" s="1"/>
  <c r="F21" i="24"/>
  <c r="M21" i="24" s="1"/>
  <c r="F22" i="24"/>
  <c r="M22" i="24" s="1"/>
  <c r="U5" i="20" l="1"/>
  <c r="U3" i="20"/>
  <c r="R3" i="21"/>
  <c r="I12" i="19"/>
  <c r="D6" i="12" s="1"/>
  <c r="L3" i="19"/>
  <c r="L23" i="24"/>
  <c r="E7" i="12" s="1"/>
  <c r="J23" i="24"/>
  <c r="D7" i="12" s="1"/>
  <c r="M5" i="24"/>
  <c r="M4" i="24"/>
  <c r="M23" i="24" s="1"/>
  <c r="L3" i="28"/>
  <c r="L3" i="29"/>
  <c r="P3" i="26"/>
  <c r="P5" i="26"/>
  <c r="K24" i="28"/>
  <c r="E11" i="12" s="1"/>
  <c r="M13" i="22"/>
  <c r="M12" i="22"/>
  <c r="F3" i="31"/>
  <c r="K20" i="29"/>
  <c r="E12" i="12" s="1"/>
  <c r="I20" i="29"/>
  <c r="D12" i="12" s="1"/>
  <c r="I24" i="28"/>
  <c r="D11" i="12" s="1"/>
  <c r="L19" i="27"/>
  <c r="E10" i="12" s="1"/>
  <c r="J19" i="27"/>
  <c r="D10" i="12" s="1"/>
  <c r="O17" i="26"/>
  <c r="E9" i="12" s="1"/>
  <c r="M17" i="26"/>
  <c r="D9" i="12" s="1"/>
  <c r="H25" i="25"/>
  <c r="K12" i="19"/>
  <c r="E6" i="12" s="1"/>
  <c r="Q27" i="21"/>
  <c r="E5" i="12" s="1"/>
  <c r="K27" i="21"/>
  <c r="N27" i="21"/>
  <c r="D5" i="12" s="1"/>
  <c r="R23" i="20"/>
  <c r="D3" i="12" s="1"/>
  <c r="N4" i="20" l="1"/>
  <c r="U4" i="20" s="1"/>
  <c r="N6" i="20"/>
  <c r="N7" i="20"/>
  <c r="N8" i="20"/>
  <c r="N9" i="20"/>
  <c r="N10" i="20"/>
  <c r="N11" i="20"/>
  <c r="N12" i="20"/>
  <c r="N13" i="20"/>
  <c r="N14" i="20"/>
  <c r="N15" i="20"/>
  <c r="N16" i="20"/>
  <c r="N18" i="20"/>
  <c r="N19" i="20"/>
  <c r="N20" i="20"/>
  <c r="N21" i="20"/>
  <c r="N22" i="20"/>
  <c r="N23" i="20" l="1"/>
  <c r="D12" i="22"/>
  <c r="D11" i="22"/>
  <c r="D10" i="22"/>
  <c r="D9" i="22"/>
  <c r="A15" i="22"/>
  <c r="A14" i="22"/>
  <c r="A13" i="22"/>
  <c r="A8" i="22"/>
  <c r="A7" i="22"/>
  <c r="A6" i="22"/>
  <c r="A3" i="22" l="1"/>
  <c r="A4" i="22"/>
  <c r="A5" i="22"/>
  <c r="P6" i="20"/>
  <c r="U6" i="20" s="1"/>
  <c r="P7" i="20"/>
  <c r="U7" i="20" s="1"/>
  <c r="P8" i="20"/>
  <c r="U8" i="20" s="1"/>
  <c r="P9" i="20"/>
  <c r="U9" i="20" s="1"/>
  <c r="P10" i="20"/>
  <c r="U10" i="20" s="1"/>
  <c r="P11" i="20"/>
  <c r="U11" i="20" s="1"/>
  <c r="P12" i="20"/>
  <c r="U12" i="20" s="1"/>
  <c r="P13" i="20"/>
  <c r="U13" i="20" s="1"/>
  <c r="P14" i="20"/>
  <c r="U14" i="20" s="1"/>
  <c r="P15" i="20"/>
  <c r="U15" i="20" s="1"/>
  <c r="P16" i="20"/>
  <c r="U16" i="20" s="1"/>
  <c r="P18" i="20"/>
  <c r="U18" i="20" s="1"/>
  <c r="P19" i="20"/>
  <c r="U19" i="20" s="1"/>
  <c r="P20" i="20"/>
  <c r="U20" i="20" s="1"/>
  <c r="P21" i="20"/>
  <c r="U21" i="20" s="1"/>
  <c r="P22" i="20"/>
  <c r="U22" i="20" s="1"/>
  <c r="B4" i="22"/>
  <c r="B5" i="22"/>
  <c r="B6" i="22"/>
  <c r="B7" i="22"/>
  <c r="B8" i="22"/>
  <c r="D5" i="22" l="1"/>
  <c r="D8" i="22"/>
  <c r="D7" i="22"/>
  <c r="D6" i="22"/>
  <c r="D4" i="22"/>
  <c r="E15" i="22"/>
  <c r="G15" i="22" s="1"/>
  <c r="E7" i="22"/>
  <c r="G7" i="22" s="1"/>
  <c r="E13" i="22"/>
  <c r="G13" i="22" s="1"/>
  <c r="E5" i="22"/>
  <c r="G5" i="22" s="1"/>
  <c r="E14" i="22"/>
  <c r="G14" i="22" s="1"/>
  <c r="E6" i="22"/>
  <c r="G6" i="22" s="1"/>
  <c r="E8" i="22"/>
  <c r="G8" i="22" s="1"/>
  <c r="P23" i="20"/>
  <c r="G10" i="22"/>
  <c r="N10" i="22" s="1"/>
  <c r="G9" i="22"/>
  <c r="N9" i="22" s="1"/>
  <c r="G12" i="22"/>
  <c r="N12" i="22" s="1"/>
  <c r="G11" i="22"/>
  <c r="N11" i="22" s="1"/>
  <c r="B14" i="22"/>
  <c r="B13" i="22"/>
  <c r="B15" i="22"/>
  <c r="E4" i="22"/>
  <c r="G4" i="22" s="1"/>
  <c r="N7" i="22" l="1"/>
  <c r="N6" i="22"/>
  <c r="N8" i="22"/>
  <c r="N4" i="22"/>
  <c r="N5" i="22"/>
  <c r="D14" i="22"/>
  <c r="N14" i="22" s="1"/>
  <c r="D15" i="22"/>
  <c r="N15" i="22" s="1"/>
  <c r="D13" i="22"/>
  <c r="N13" i="22" s="1"/>
  <c r="U23" i="20"/>
  <c r="H4" i="27"/>
  <c r="H5" i="27"/>
  <c r="H6" i="27"/>
  <c r="H7" i="27"/>
  <c r="H8" i="27"/>
  <c r="H9" i="27"/>
  <c r="H10" i="27"/>
  <c r="H11" i="27"/>
  <c r="H12" i="27"/>
  <c r="H13" i="27"/>
  <c r="H14" i="27"/>
  <c r="H15" i="27"/>
  <c r="H16" i="27"/>
  <c r="H17" i="27"/>
  <c r="H18" i="27"/>
  <c r="F4" i="27"/>
  <c r="M4" i="27" s="1"/>
  <c r="F5" i="27"/>
  <c r="F6" i="27"/>
  <c r="F7" i="27"/>
  <c r="M7" i="27" s="1"/>
  <c r="F8" i="27"/>
  <c r="M8" i="27" s="1"/>
  <c r="F9" i="27"/>
  <c r="M9" i="27" s="1"/>
  <c r="F10" i="27"/>
  <c r="M10" i="27" s="1"/>
  <c r="F11" i="27"/>
  <c r="M11" i="27" s="1"/>
  <c r="F12" i="27"/>
  <c r="M12" i="27" s="1"/>
  <c r="F13" i="27"/>
  <c r="M13" i="27" s="1"/>
  <c r="F14" i="27"/>
  <c r="M14" i="27" s="1"/>
  <c r="F15" i="27"/>
  <c r="M15" i="27" s="1"/>
  <c r="F16" i="27"/>
  <c r="M16" i="27" s="1"/>
  <c r="F17" i="27"/>
  <c r="M17" i="27" s="1"/>
  <c r="F18" i="27"/>
  <c r="M18" i="27" s="1"/>
  <c r="E4" i="19"/>
  <c r="L4" i="19" s="1"/>
  <c r="E5" i="19"/>
  <c r="E6" i="19"/>
  <c r="E7" i="19"/>
  <c r="E8" i="19"/>
  <c r="E9" i="19"/>
  <c r="E10" i="19"/>
  <c r="E11" i="19"/>
  <c r="G6" i="19"/>
  <c r="G7" i="19"/>
  <c r="G4" i="29"/>
  <c r="G5" i="29"/>
  <c r="G6" i="29"/>
  <c r="G7" i="29"/>
  <c r="G8" i="29"/>
  <c r="G9" i="29"/>
  <c r="G10" i="29"/>
  <c r="G11" i="29"/>
  <c r="G12" i="29"/>
  <c r="G13" i="29"/>
  <c r="G14" i="29"/>
  <c r="G15" i="29"/>
  <c r="G16" i="29"/>
  <c r="G17" i="29"/>
  <c r="G18" i="29"/>
  <c r="G19" i="29"/>
  <c r="E8" i="29"/>
  <c r="L8" i="29" s="1"/>
  <c r="E9" i="29"/>
  <c r="L9" i="29" s="1"/>
  <c r="E10" i="29"/>
  <c r="L10" i="29" s="1"/>
  <c r="E11" i="29"/>
  <c r="L11" i="29" s="1"/>
  <c r="E12" i="29"/>
  <c r="L12" i="29" s="1"/>
  <c r="E13" i="29"/>
  <c r="L13" i="29" s="1"/>
  <c r="E14" i="29"/>
  <c r="L14" i="29" s="1"/>
  <c r="E15" i="29"/>
  <c r="L15" i="29" s="1"/>
  <c r="E16" i="29"/>
  <c r="L16" i="29" s="1"/>
  <c r="G4" i="28"/>
  <c r="G5" i="28"/>
  <c r="G6" i="28"/>
  <c r="G7" i="28"/>
  <c r="G8" i="28"/>
  <c r="G9" i="28"/>
  <c r="G10" i="28"/>
  <c r="G11" i="28"/>
  <c r="G12" i="28"/>
  <c r="G13" i="28"/>
  <c r="G14" i="28"/>
  <c r="G15" i="28"/>
  <c r="G16" i="28"/>
  <c r="G17" i="28"/>
  <c r="G18" i="28"/>
  <c r="G19" i="28"/>
  <c r="G20" i="28"/>
  <c r="G21" i="28"/>
  <c r="G22" i="28"/>
  <c r="G23" i="28"/>
  <c r="E4" i="28"/>
  <c r="L4" i="28" s="1"/>
  <c r="E5" i="28"/>
  <c r="L5" i="28" s="1"/>
  <c r="E6" i="28"/>
  <c r="L6" i="28" s="1"/>
  <c r="E7" i="28"/>
  <c r="E8" i="28"/>
  <c r="E9" i="28"/>
  <c r="E10" i="28"/>
  <c r="E11" i="28"/>
  <c r="E12" i="28"/>
  <c r="E13" i="28"/>
  <c r="E14" i="28"/>
  <c r="E15" i="28"/>
  <c r="E16" i="28"/>
  <c r="E17" i="28"/>
  <c r="E18" i="28"/>
  <c r="E19" i="28"/>
  <c r="E20" i="28"/>
  <c r="E21" i="28"/>
  <c r="E22" i="28"/>
  <c r="E23" i="28"/>
  <c r="H13" i="21"/>
  <c r="G8" i="19"/>
  <c r="G9" i="19"/>
  <c r="H15" i="21"/>
  <c r="H6" i="21"/>
  <c r="H7" i="21"/>
  <c r="H8" i="21"/>
  <c r="H9" i="21"/>
  <c r="H10" i="21"/>
  <c r="H11" i="21"/>
  <c r="H12" i="21"/>
  <c r="H14" i="21"/>
  <c r="H16" i="21"/>
  <c r="H17" i="21"/>
  <c r="H18" i="21"/>
  <c r="H19" i="21"/>
  <c r="H20" i="21"/>
  <c r="H21" i="21"/>
  <c r="L9" i="19" l="1"/>
  <c r="L8" i="19"/>
  <c r="L7" i="19"/>
  <c r="L6" i="19"/>
  <c r="M5" i="27"/>
  <c r="M6" i="27"/>
  <c r="M19" i="27"/>
  <c r="E5" i="29"/>
  <c r="L5" i="29" s="1"/>
  <c r="E6" i="29"/>
  <c r="L6" i="29" s="1"/>
  <c r="E7" i="29"/>
  <c r="L7" i="29" s="1"/>
  <c r="E4" i="29"/>
  <c r="L4" i="29" s="1"/>
  <c r="E17" i="29"/>
  <c r="L17" i="29" s="1"/>
  <c r="E18" i="29"/>
  <c r="L18" i="29" s="1"/>
  <c r="E19" i="29"/>
  <c r="L19" i="29" s="1"/>
  <c r="G5" i="19"/>
  <c r="L5" i="19" s="1"/>
  <c r="G10" i="19"/>
  <c r="L10" i="19" s="1"/>
  <c r="G11" i="19"/>
  <c r="L11" i="19" s="1"/>
  <c r="E25" i="25"/>
  <c r="C8" i="12" s="1"/>
  <c r="D25" i="25"/>
  <c r="H4" i="21"/>
  <c r="R4" i="21" s="1"/>
  <c r="H5" i="21"/>
  <c r="H22" i="21"/>
  <c r="H23" i="21"/>
  <c r="H24" i="21"/>
  <c r="H25" i="21"/>
  <c r="H26" i="21"/>
  <c r="E20" i="29" l="1"/>
  <c r="G20" i="29"/>
  <c r="H23" i="24"/>
  <c r="F23" i="24"/>
  <c r="K17" i="26"/>
  <c r="E24" i="28"/>
  <c r="C9" i="12" l="1"/>
  <c r="L20" i="29"/>
  <c r="B12" i="12"/>
  <c r="G24" i="28" l="1"/>
  <c r="L24" i="28" l="1"/>
  <c r="B11" i="12"/>
  <c r="G12" i="19"/>
  <c r="E12" i="19"/>
  <c r="L12" i="19" s="1"/>
  <c r="E3" i="22"/>
  <c r="G3" i="22" l="1"/>
  <c r="G16" i="22" s="1"/>
  <c r="C6" i="12"/>
  <c r="H27" i="21"/>
  <c r="R27" i="21"/>
  <c r="C11" i="12"/>
  <c r="F11" i="12" s="1"/>
  <c r="B8" i="12"/>
  <c r="F8" i="12" s="1"/>
  <c r="B3" i="22"/>
  <c r="F19" i="27"/>
  <c r="I17" i="26"/>
  <c r="B9" i="12" s="1"/>
  <c r="F9" i="12" s="1"/>
  <c r="B6" i="12"/>
  <c r="F6" i="12" s="1"/>
  <c r="C7" i="12"/>
  <c r="B10" i="12" l="1"/>
  <c r="D3" i="22"/>
  <c r="N3" i="22" s="1"/>
  <c r="J16" i="22"/>
  <c r="D4" i="12" s="1"/>
  <c r="M16" i="22"/>
  <c r="E4" i="12" s="1"/>
  <c r="C5" i="12"/>
  <c r="B7" i="12"/>
  <c r="F7" i="12" s="1"/>
  <c r="C3" i="12"/>
  <c r="P17" i="26"/>
  <c r="B5" i="12"/>
  <c r="F5" i="12" s="1"/>
  <c r="H19" i="27"/>
  <c r="B3" i="12"/>
  <c r="C12" i="12"/>
  <c r="F12" i="12" s="1"/>
  <c r="C4" i="12"/>
  <c r="F3" i="12" l="1"/>
  <c r="D16" i="22"/>
  <c r="B4" i="12" s="1"/>
  <c r="F4" i="12" s="1"/>
  <c r="N16" i="22"/>
  <c r="C10" i="12"/>
  <c r="F10" i="12" s="1"/>
  <c r="D13" i="12"/>
  <c r="E13" i="12"/>
  <c r="E15" i="12" s="1"/>
  <c r="D15" i="12" l="1"/>
  <c r="B14" i="5"/>
  <c r="C13" i="12"/>
  <c r="B13" i="12"/>
  <c r="F13" i="12" l="1"/>
  <c r="C14" i="12"/>
  <c r="C15" i="12" s="1"/>
  <c r="C3" i="31"/>
  <c r="M3" i="31" s="1"/>
  <c r="B14" i="12" l="1"/>
  <c r="F14" i="12" s="1"/>
  <c r="F15" i="12" s="1"/>
  <c r="B15" i="12" l="1"/>
</calcChain>
</file>

<file path=xl/sharedStrings.xml><?xml version="1.0" encoding="utf-8"?>
<sst xmlns="http://schemas.openxmlformats.org/spreadsheetml/2006/main" count="330" uniqueCount="294">
  <si>
    <t xml:space="preserve">Payment Method </t>
  </si>
  <si>
    <t xml:space="preserve">Indirect Cost Method </t>
  </si>
  <si>
    <t>Deliverables</t>
  </si>
  <si>
    <t>Personnel</t>
  </si>
  <si>
    <t>Type of Travel Expense</t>
  </si>
  <si>
    <t>Budget Period</t>
  </si>
  <si>
    <t>Consultant Category</t>
  </si>
  <si>
    <t>Tasks</t>
  </si>
  <si>
    <t>Advance payment and reconcile method</t>
  </si>
  <si>
    <t>1. NICRA</t>
  </si>
  <si>
    <t>T1. Administer Program</t>
  </si>
  <si>
    <t>Director</t>
  </si>
  <si>
    <t>Mileage</t>
  </si>
  <si>
    <t>BP1</t>
  </si>
  <si>
    <t>Service</t>
  </si>
  <si>
    <t>Reimbursement method</t>
  </si>
  <si>
    <t>2. de minimus (up to 15% MTDC)</t>
  </si>
  <si>
    <t>T2. Conduct Assessment Activities</t>
  </si>
  <si>
    <t>PSW/PLE</t>
  </si>
  <si>
    <t>Airfare</t>
  </si>
  <si>
    <t>BP2</t>
  </si>
  <si>
    <t>Travel expense</t>
  </si>
  <si>
    <t>Working capital advance method</t>
  </si>
  <si>
    <t>3. No indirect costs</t>
  </si>
  <si>
    <t>T3. Plan the MMHU</t>
  </si>
  <si>
    <t>Professional staff</t>
  </si>
  <si>
    <t>Per diem (meals)</t>
  </si>
  <si>
    <t>BP3</t>
  </si>
  <si>
    <t>T4. Launch the MMHU</t>
  </si>
  <si>
    <t>Administrative support</t>
  </si>
  <si>
    <t>Lodging</t>
  </si>
  <si>
    <t>BP4</t>
  </si>
  <si>
    <t>T5. Build Community Support</t>
  </si>
  <si>
    <t>Other</t>
  </si>
  <si>
    <t>Transportation</t>
  </si>
  <si>
    <t>#</t>
  </si>
  <si>
    <t>Workbook Sections</t>
  </si>
  <si>
    <t>Brief Description and 
Federal Awards Reference (2 CFR 200)</t>
  </si>
  <si>
    <t>Instructions</t>
  </si>
  <si>
    <t>(a)</t>
  </si>
  <si>
    <t>Index</t>
  </si>
  <si>
    <t>List of worksheets in this workbook</t>
  </si>
  <si>
    <t>(b)</t>
  </si>
  <si>
    <t>Applicant Information</t>
  </si>
  <si>
    <t>Basic information about the applicant organization</t>
  </si>
  <si>
    <t>The Applicant Information table asks for basic information about the organization. Enter contact details, payment method preference, and indirect cost election information.</t>
  </si>
  <si>
    <t>(c)</t>
  </si>
  <si>
    <t>Budget Summary</t>
  </si>
  <si>
    <t>Calculated budget information entered in tables 1-11 totaled for each Budget Period; totals direct costs (200.413)</t>
  </si>
  <si>
    <t>(d)</t>
  </si>
  <si>
    <t>Program Narrative</t>
  </si>
  <si>
    <t>Justification of the need for funding request</t>
  </si>
  <si>
    <t>Explain how costs were estimated and justify expenses within each budget category.</t>
  </si>
  <si>
    <t xml:space="preserve">Salaries and wages charged to the grant (200.430) </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</si>
  <si>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</si>
  <si>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Fringe Benefits</t>
  </si>
  <si>
    <t>Benefits provided in excess of wages (200.431)</t>
  </si>
  <si>
    <t>Travel</t>
  </si>
  <si>
    <t>List who will be traveling, estimated cost, basis, and quantity or duration of the item.</t>
  </si>
  <si>
    <t>Equipment</t>
  </si>
  <si>
    <t>List each item of equipment and estimated cost.</t>
  </si>
  <si>
    <t>Supplies</t>
  </si>
  <si>
    <t>List the service to be procured by contract and an estimate of the cost.</t>
  </si>
  <si>
    <t>Consultant Services and Expenses</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</si>
  <si>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</si>
  <si>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</si>
  <si>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</si>
  <si>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</si>
  <si>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</si>
  <si>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</si>
  <si>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</si>
  <si>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 xml:space="preserve">Grant-Specific Line Item </t>
  </si>
  <si>
    <t>Not applicable for this award</t>
  </si>
  <si>
    <t>Total Indirect Costs</t>
  </si>
  <si>
    <t>Per NICRA rates or de minimis (15%) (See 200.413 for definition of direct costs, 200.405 for definition of allocable costs, 200.414 for definition of indirect costs.)</t>
  </si>
  <si>
    <t>Enter base rate to calculate indirect costs. If de minimis is selected, submit documentation on the calculation of MTDC within your Program Narrative under Total Indirect Costs.</t>
  </si>
  <si>
    <t>Advance Payment Request Cash Budget</t>
  </si>
  <si>
    <t>Monthly cash requirements for each month of the period of performance</t>
  </si>
  <si>
    <t>Estimate monthly cash requirements if preferred payment period is Advance Payment and Reconcile or Working Capital Advance Method.</t>
  </si>
  <si>
    <t>(b) Applicant Information</t>
  </si>
  <si>
    <t>Applicant Details</t>
  </si>
  <si>
    <t xml:space="preserve">Organization </t>
  </si>
  <si>
    <t>Enter the legal organization name.</t>
  </si>
  <si>
    <t>Budget Contact</t>
  </si>
  <si>
    <t>Enter the name of the organization's point of contact for application and budget questions.</t>
  </si>
  <si>
    <t>Budget Contact Email</t>
  </si>
  <si>
    <t>Budget Contact Phone</t>
  </si>
  <si>
    <t>Organization CEO or CFO</t>
  </si>
  <si>
    <t>Enter the name of the executive leader who will verify the approved budget during the application process.</t>
  </si>
  <si>
    <t>CEO or CFO Email</t>
  </si>
  <si>
    <t xml:space="preserve">Payment Method Selection
</t>
  </si>
  <si>
    <t>Select your preferred payment method from the dropdown menu. Advance payment and reconcile or working capital methods are not guaranteed. Please note, if you are awarded and your preferred payment method is advanced payment and reconciliation, you will be asked to send documents that demonstrate your eligibility per 2 CFR 200.302 and 2 CFR 200.305. 
Illinois requires that the following conditions must be met to receive advanced payment: 
You must maintain or demonstrate the willingness to maintain both: 
i) written procedures that minimize the time elapsing between the transfer of funds and disbursement by the awardee; and 
ii) financial management systems that meet the standards for fund control and accountability as established in 2 CFR 200.302.</t>
  </si>
  <si>
    <t>Indirect Cost Election</t>
  </si>
  <si>
    <t>Select your indirect cost election from the dropdown menu. All applicants must make an indirect cost election.</t>
  </si>
  <si>
    <t>Time Period of NICRA</t>
  </si>
  <si>
    <t>If you have a Negotiated Indirect Cost Rate Agreement (NICRA), please complete lines 11-13.</t>
  </si>
  <si>
    <t>Issuer of NICRA</t>
  </si>
  <si>
    <t>Indirect Costs Rate</t>
  </si>
  <si>
    <t>(c) Proposed Budget Summary</t>
  </si>
  <si>
    <t>Budget Category</t>
  </si>
  <si>
    <t>BP 1 Proposed Budget 10/1/2026 - 6/30/2027</t>
  </si>
  <si>
    <t>BP 2 Proposed Budget 7/1/2027 - 6/30/2028</t>
  </si>
  <si>
    <t>BP 3 Proposed Budget 7/1/2028 - 6/30/2029</t>
  </si>
  <si>
    <t>BP 4 Proposed Budget 7/1/2029 - 9/30/2029</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</si>
  <si>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</si>
  <si>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</si>
  <si>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</si>
  <si>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</si>
  <si>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</si>
  <si>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</si>
  <si>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</si>
  <si>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</si>
  <si>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</si>
  <si>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</si>
  <si>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t>10. Grant-Specific Line Item (not applicable for this award)</t>
  </si>
  <si>
    <t>11. Total Indirect Costs</t>
  </si>
  <si>
    <t>You may overwrite the total direct costs cells in Line 14 if necessary. Please provide explanation for this revision in the indirect costs narrative.</t>
  </si>
  <si>
    <t>Maximum amounts</t>
  </si>
  <si>
    <t>12. Program Narrative</t>
  </si>
  <si>
    <t>Justification</t>
  </si>
  <si>
    <t>1. Personnel</t>
  </si>
  <si>
    <t>2. Fringe Benefits</t>
  </si>
  <si>
    <t>3. Travel</t>
  </si>
  <si>
    <t>4. Equipment</t>
  </si>
  <si>
    <t>5. Supplies</t>
  </si>
  <si>
    <t>6. Contractual Services</t>
  </si>
  <si>
    <t>7. Consultant Services and Expenses</t>
  </si>
  <si>
    <t>8. Occupancy (Rent and Utilities)</t>
  </si>
  <si>
    <t>9. Training and Education</t>
  </si>
  <si>
    <t>10. Grant-Specific Line Item</t>
  </si>
  <si>
    <t>N/A for this award</t>
  </si>
  <si>
    <t>Indirect Costs Guidance</t>
  </si>
  <si>
    <r>
      <t xml:space="preserve">PLEASE NOTE: If you have selected de minimis as your indirect costs rate, indirect costs must be calculated using a modified total direct cost (MTDC) calculation. MTDC means all direct salaries and wages, applicable fringe benefits, materials and supplies, services, travel, and up to the first $50,000 of each subaward (regardless of the period of performance of the subawards under the award). </t>
    </r>
    <r>
      <rPr>
        <b/>
        <sz val="12"/>
        <color theme="1"/>
        <rFont val="Aptos"/>
        <family val="2"/>
      </rPr>
      <t>MTDC</t>
    </r>
    <r>
      <rPr>
        <sz val="12"/>
        <color theme="1"/>
        <rFont val="Aptos"/>
        <family val="2"/>
      </rPr>
      <t xml:space="preserve"> </t>
    </r>
    <r>
      <rPr>
        <b/>
        <sz val="12"/>
        <color theme="1"/>
        <rFont val="Aptos"/>
        <family val="2"/>
      </rPr>
      <t xml:space="preserve">excludes equipment, capital expenditures, charges for patient care, rental costs, tuition remission, scholarships and fellowships, participant support costs, and the portion of each subaward in excess of $50,000. </t>
    </r>
    <r>
      <rPr>
        <sz val="12"/>
        <color theme="1"/>
        <rFont val="Aptos"/>
        <family val="2"/>
      </rPr>
      <t>Other items may only be excluded when necessary to avoid a serious inequity in the distribution of indirect costs and with the approval of the cognizant agency for indirect costs. Budgets will need to be revised if indirect costs are incorrectly calculated.</t>
    </r>
  </si>
  <si>
    <r>
      <t xml:space="preserve">Item
</t>
    </r>
    <r>
      <rPr>
        <i/>
        <sz val="10"/>
        <color theme="3"/>
        <rFont val="Aptos"/>
        <family val="2"/>
      </rPr>
      <t>(Identify the role of the individual in the project, such as "PSW/PLE" or "Director.")</t>
    </r>
  </si>
  <si>
    <r>
      <t xml:space="preserve">Name
</t>
    </r>
    <r>
      <rPr>
        <i/>
        <sz val="10"/>
        <color theme="3"/>
        <rFont val="Aptos"/>
        <family val="2"/>
      </rPr>
      <t>(Enter the person's name, or enter "TBA" if not yet hired.)</t>
    </r>
  </si>
  <si>
    <r>
      <rPr>
        <b/>
        <sz val="12"/>
        <color rgb="FF020969"/>
        <rFont val="Arial"/>
        <family val="2"/>
      </rPr>
      <t xml:space="preserve">FTE T1
</t>
    </r>
    <r>
      <rPr>
        <i/>
        <sz val="10"/>
        <color rgb="FF020969"/>
        <rFont val="Arial"/>
        <family val="2"/>
      </rPr>
      <t>(Enter the effort the person will spend on Task 1. Administer Program.)</t>
    </r>
  </si>
  <si>
    <r>
      <rPr>
        <b/>
        <sz val="12"/>
        <color rgb="FF020969"/>
        <rFont val="Arial"/>
        <family val="2"/>
      </rPr>
      <t xml:space="preserve">FTE T2
</t>
    </r>
    <r>
      <rPr>
        <i/>
        <sz val="10"/>
        <color rgb="FF020969"/>
        <rFont val="Arial"/>
        <family val="2"/>
      </rPr>
      <t>(Enter the effort the person will spend on Task 2. Conduct Assessment Activities)</t>
    </r>
  </si>
  <si>
    <r>
      <rPr>
        <b/>
        <sz val="12"/>
        <color rgb="FF020969"/>
        <rFont val="Arial"/>
        <family val="2"/>
      </rPr>
      <t xml:space="preserve">FTE T3
</t>
    </r>
    <r>
      <rPr>
        <i/>
        <sz val="10"/>
        <color rgb="FF020969"/>
        <rFont val="Arial"/>
        <family val="2"/>
      </rPr>
      <t>(Enter the effort the person will spend on Task 3. Plan the MMHU.)</t>
    </r>
  </si>
  <si>
    <r>
      <rPr>
        <b/>
        <sz val="12"/>
        <color rgb="FF020969"/>
        <rFont val="Arial"/>
        <family val="2"/>
      </rPr>
      <t xml:space="preserve">FTE T4
</t>
    </r>
    <r>
      <rPr>
        <i/>
        <sz val="10"/>
        <color rgb="FF020969"/>
        <rFont val="Arial"/>
        <family val="2"/>
      </rPr>
      <t>(Enter the effort the person will spend on Task 4. Launch the MMHU.)</t>
    </r>
  </si>
  <si>
    <r>
      <rPr>
        <b/>
        <sz val="12"/>
        <color rgb="FF020969"/>
        <rFont val="Arial"/>
        <family val="2"/>
      </rPr>
      <t xml:space="preserve">FTE T5
</t>
    </r>
    <r>
      <rPr>
        <i/>
        <sz val="10"/>
        <color rgb="FF020969"/>
        <rFont val="Arial"/>
        <family val="2"/>
      </rPr>
      <t>(Enter the effort the person will spend on Task 5. Build Community Support.)</t>
    </r>
  </si>
  <si>
    <t>DO NOT USE</t>
  </si>
  <si>
    <r>
      <t xml:space="preserve">Annual salary ($)
</t>
    </r>
    <r>
      <rPr>
        <i/>
        <sz val="10"/>
        <color theme="3"/>
        <rFont val="Aptos"/>
        <family val="2"/>
      </rPr>
      <t>(Complete columns I, J, M, O, Q, and S if a person is paid a salary OR columns K, L, M, O Q, and S if paid hourly. If applicable, enter the person's annual salary at 100% FTE.)</t>
    </r>
  </si>
  <si>
    <r>
      <t xml:space="preserve">Total FTE (%) on project
</t>
    </r>
    <r>
      <rPr>
        <i/>
        <sz val="10"/>
        <color theme="3"/>
        <rFont val="Aptos"/>
        <family val="2"/>
      </rPr>
      <t>(If applicable, enter the annual amount of effort (FTE) the person will spend on the project.)</t>
    </r>
  </si>
  <si>
    <r>
      <t xml:space="preserve">Hourly wage
</t>
    </r>
    <r>
      <rPr>
        <i/>
        <sz val="10"/>
        <color theme="3"/>
        <rFont val="Aptos"/>
        <family val="2"/>
      </rPr>
      <t xml:space="preserve">(If applicable, enter the person's hourly wage. </t>
    </r>
    <r>
      <rPr>
        <b/>
        <i/>
        <sz val="10"/>
        <color theme="3"/>
        <rFont val="Aptos"/>
        <family val="2"/>
      </rPr>
      <t>Do not enter a salary AND an hourly rate</t>
    </r>
    <r>
      <rPr>
        <i/>
        <sz val="10"/>
        <color theme="3"/>
        <rFont val="Aptos"/>
        <family val="2"/>
      </rPr>
      <t>.)</t>
    </r>
  </si>
  <si>
    <r>
      <t xml:space="preserve">Hours planned per month
</t>
    </r>
    <r>
      <rPr>
        <i/>
        <sz val="10"/>
        <color theme="3"/>
        <rFont val="Aptos"/>
        <family val="2"/>
      </rPr>
      <t>(If paid at an hourly rate, enter the number of hours expected to work each month.)</t>
    </r>
  </si>
  <si>
    <r>
      <t xml:space="preserve">BP 1 
</t>
    </r>
    <r>
      <rPr>
        <i/>
        <sz val="10"/>
        <color theme="3"/>
        <rFont val="Aptos"/>
        <family val="2"/>
      </rPr>
      <t>Months employed
(Enter the number of months employed during Budget Period 1 (BP 1). The maximum number of months for BP 1 is 9</t>
    </r>
    <r>
      <rPr>
        <b/>
        <sz val="10"/>
        <color theme="3"/>
        <rFont val="Aptos"/>
        <family val="2"/>
      </rPr>
      <t>)</t>
    </r>
  </si>
  <si>
    <r>
      <t xml:space="preserve">BP 1 Total Personnel item costs
</t>
    </r>
    <r>
      <rPr>
        <i/>
        <sz val="10"/>
        <color theme="3"/>
        <rFont val="Aptos"/>
        <family val="2"/>
      </rPr>
      <t>(Calculation: I*J*M OR K*L*M)</t>
    </r>
  </si>
  <si>
    <r>
      <t xml:space="preserve">BP 2 
Months employed
</t>
    </r>
    <r>
      <rPr>
        <i/>
        <sz val="10"/>
        <color theme="3"/>
        <rFont val="Aptos"/>
        <family val="2"/>
      </rPr>
      <t>(Enter the number of months employed during Budget Period 2 (BP 2). This should be a maximum of 12.)</t>
    </r>
  </si>
  <si>
    <r>
      <t>BP 2 Total Personnel item costs</t>
    </r>
    <r>
      <rPr>
        <i/>
        <sz val="10"/>
        <color theme="3"/>
        <rFont val="Aptos"/>
        <family val="2"/>
      </rPr>
      <t xml:space="preserve">
(Calculation: I*J*O OR K*L*O)</t>
    </r>
  </si>
  <si>
    <r>
      <t xml:space="preserve">BP 3 
Months employed
</t>
    </r>
    <r>
      <rPr>
        <i/>
        <sz val="10"/>
        <color theme="3"/>
        <rFont val="Aptos"/>
        <family val="2"/>
      </rPr>
      <t>(Enter the number of months employed during Budget Period 3 (BP 3). The maximum number of months for BP 3 is 12)</t>
    </r>
  </si>
  <si>
    <r>
      <t xml:space="preserve">BP 3 Total Personnel item costs
</t>
    </r>
    <r>
      <rPr>
        <i/>
        <sz val="10"/>
        <color theme="3"/>
        <rFont val="Aptos"/>
        <family val="2"/>
      </rPr>
      <t>(Calculation: I*J*Q OR K*L*Q)</t>
    </r>
  </si>
  <si>
    <r>
      <t xml:space="preserve">BP 4 
Months employed
</t>
    </r>
    <r>
      <rPr>
        <i/>
        <sz val="10"/>
        <color theme="3"/>
        <rFont val="Aptos"/>
        <family val="2"/>
      </rPr>
      <t>(Enter the number of months employed during Budget Period 4 (BP 4). The maximum number of months for BP 4 is 3)</t>
    </r>
  </si>
  <si>
    <r>
      <t xml:space="preserve">BP 4 Total Personnel item costs
</t>
    </r>
    <r>
      <rPr>
        <i/>
        <sz val="10"/>
        <color theme="3"/>
        <rFont val="Aptos"/>
        <family val="2"/>
      </rPr>
      <t>(Calculation: I*J*S OR K*L*S)</t>
    </r>
  </si>
  <si>
    <r>
      <t xml:space="preserve">TOTAL 
Personnel item costs
</t>
    </r>
    <r>
      <rPr>
        <i/>
        <sz val="10"/>
        <color theme="0"/>
        <rFont val="Aptos"/>
        <family val="2"/>
      </rPr>
      <t>(Calculation: N+P+R+T)</t>
    </r>
  </si>
  <si>
    <r>
      <t>Name</t>
    </r>
    <r>
      <rPr>
        <i/>
        <sz val="10"/>
        <color theme="3"/>
        <rFont val="Aptos"/>
        <family val="2"/>
      </rPr>
      <t xml:space="preserve"> 
(Populates from Personnel Column B)</t>
    </r>
  </si>
  <si>
    <r>
      <rPr>
        <b/>
        <sz val="12"/>
        <color rgb="FF020969"/>
        <rFont val="Aptos"/>
        <family val="2"/>
      </rPr>
      <t xml:space="preserve">BP 1 
Base 
</t>
    </r>
    <r>
      <rPr>
        <i/>
        <sz val="10"/>
        <color rgb="FF020969"/>
        <rFont val="Aptos"/>
        <family val="2"/>
      </rPr>
      <t>(Populates from Personnel Column N)</t>
    </r>
  </si>
  <si>
    <r>
      <t xml:space="preserve">BP 1 
Fringe rate
</t>
    </r>
    <r>
      <rPr>
        <i/>
        <sz val="10"/>
        <color theme="3"/>
        <rFont val="Aptos"/>
        <family val="2"/>
      </rPr>
      <t>(Enter the fringe rate in decimal form.)</t>
    </r>
  </si>
  <si>
    <r>
      <t xml:space="preserve">BP 1 Total
Fringe item costs </t>
    </r>
    <r>
      <rPr>
        <i/>
        <sz val="10"/>
        <color theme="3"/>
        <rFont val="Aptos"/>
        <family val="2"/>
      </rPr>
      <t>(Calculation: B*C)</t>
    </r>
  </si>
  <si>
    <r>
      <rPr>
        <b/>
        <sz val="12"/>
        <color rgb="FF020969"/>
        <rFont val="Aptos"/>
        <family val="2"/>
      </rPr>
      <t xml:space="preserve">BP 2 
Base 
</t>
    </r>
    <r>
      <rPr>
        <i/>
        <sz val="10"/>
        <color rgb="FF020969"/>
        <rFont val="Aptos"/>
        <family val="2"/>
      </rPr>
      <t xml:space="preserve">(Populates from Personnel Column P) </t>
    </r>
  </si>
  <si>
    <r>
      <t xml:space="preserve">BP 2 
Fringe rate 
</t>
    </r>
    <r>
      <rPr>
        <i/>
        <sz val="10"/>
        <color theme="3"/>
        <rFont val="Aptos"/>
        <family val="2"/>
      </rPr>
      <t>(Enter the fringe rate in decimal form.)</t>
    </r>
  </si>
  <si>
    <r>
      <t xml:space="preserve">BP 2 Total 
Fringe item costs 
</t>
    </r>
    <r>
      <rPr>
        <i/>
        <sz val="10"/>
        <color theme="3"/>
        <rFont val="Aptos"/>
        <family val="2"/>
      </rPr>
      <t>(Calculation: E*F)</t>
    </r>
  </si>
  <si>
    <r>
      <rPr>
        <b/>
        <sz val="12"/>
        <color rgb="FF020969"/>
        <rFont val="Aptos"/>
        <family val="2"/>
      </rPr>
      <t xml:space="preserve">BP 3 
Base 
</t>
    </r>
    <r>
      <rPr>
        <i/>
        <sz val="10"/>
        <color rgb="FF020969"/>
        <rFont val="Aptos"/>
        <family val="2"/>
      </rPr>
      <t>(Populates from Personnel Column R)</t>
    </r>
  </si>
  <si>
    <r>
      <t xml:space="preserve">BP 3 
Fringe rate
</t>
    </r>
    <r>
      <rPr>
        <i/>
        <sz val="10"/>
        <color theme="3"/>
        <rFont val="Aptos"/>
        <family val="2"/>
      </rPr>
      <t>(Enter the fringe rate in decimal form.)</t>
    </r>
  </si>
  <si>
    <r>
      <t xml:space="preserve">BP 3 Total
</t>
    </r>
    <r>
      <rPr>
        <i/>
        <sz val="10"/>
        <color theme="3"/>
        <rFont val="Aptos"/>
        <family val="2"/>
      </rPr>
      <t>Fringe item costs (Calculation: H*I)</t>
    </r>
  </si>
  <si>
    <r>
      <rPr>
        <b/>
        <sz val="12"/>
        <color rgb="FF020969"/>
        <rFont val="Aptos"/>
        <family val="2"/>
      </rPr>
      <t xml:space="preserve">BP 4 
Base 
</t>
    </r>
    <r>
      <rPr>
        <i/>
        <sz val="10"/>
        <color rgb="FF020969"/>
        <rFont val="Aptos"/>
        <family val="2"/>
      </rPr>
      <t>(Populates from Personnel Column T)</t>
    </r>
  </si>
  <si>
    <r>
      <t xml:space="preserve">BP 4
Fringe rate
</t>
    </r>
    <r>
      <rPr>
        <i/>
        <sz val="10"/>
        <color theme="3"/>
        <rFont val="Aptos"/>
        <family val="2"/>
      </rPr>
      <t>(Enter the fringe rate in decimal form.)</t>
    </r>
  </si>
  <si>
    <r>
      <t xml:space="preserve">BP 4 Total
</t>
    </r>
    <r>
      <rPr>
        <i/>
        <sz val="10"/>
        <color theme="3"/>
        <rFont val="Aptos"/>
        <family val="2"/>
      </rPr>
      <t>Fringe item costs (Calculation: K*L)</t>
    </r>
  </si>
  <si>
    <r>
      <rPr>
        <b/>
        <sz val="12"/>
        <color rgb="FFFFFFFF"/>
        <rFont val="Aptos"/>
        <family val="2"/>
      </rPr>
      <t xml:space="preserve">Total 
Fringe item costs </t>
    </r>
    <r>
      <rPr>
        <i/>
        <sz val="10"/>
        <color rgb="FFFFFFFF"/>
        <rFont val="Aptos"/>
        <family val="2"/>
      </rPr>
      <t>(Calculation: D+G+J+M)</t>
    </r>
  </si>
  <si>
    <r>
      <t xml:space="preserve">Item 
</t>
    </r>
    <r>
      <rPr>
        <i/>
        <sz val="10"/>
        <color theme="3"/>
        <rFont val="Aptos"/>
        <family val="2"/>
      </rPr>
      <t>(Select type of travel reimbursement from dropdown menu. If "other," describe in narrative.)</t>
    </r>
  </si>
  <si>
    <r>
      <t xml:space="preserve">Purpose and location 
</t>
    </r>
    <r>
      <rPr>
        <i/>
        <sz val="10"/>
        <color theme="3"/>
        <rFont val="Aptos"/>
        <family val="2"/>
      </rPr>
      <t>(Describe the activity and its location.)</t>
    </r>
  </si>
  <si>
    <r>
      <t xml:space="preserve">Task allocation
</t>
    </r>
    <r>
      <rPr>
        <i/>
        <sz val="10"/>
        <color theme="3"/>
        <rFont val="Aptos"/>
        <family val="2"/>
      </rPr>
      <t xml:space="preserve">(Select the appropriate project task from the dropdown menu. </t>
    </r>
  </si>
  <si>
    <t>Cost per item</t>
  </si>
  <si>
    <r>
      <t xml:space="preserve">Basis 
</t>
    </r>
    <r>
      <rPr>
        <i/>
        <sz val="10"/>
        <color theme="3"/>
        <rFont val="Aptos"/>
        <family val="2"/>
      </rPr>
      <t>(Identify the appropriate unit, such as mile, day, or fare.)</t>
    </r>
  </si>
  <si>
    <r>
      <t xml:space="preserve">BP 1 
Quantity per person 
</t>
    </r>
    <r>
      <rPr>
        <i/>
        <sz val="10"/>
        <color theme="3"/>
        <rFont val="Aptos"/>
        <family val="2"/>
      </rPr>
      <t>(Number of units in Column E in BP 1. For example, how many miles will a person drive during August 2026, or how many nights will the person stay in a hotel for a training? Except for local mileage, itemize expenses per trip.)</t>
    </r>
  </si>
  <si>
    <r>
      <t xml:space="preserve">BP 1 
Number of persons 
</t>
    </r>
    <r>
      <rPr>
        <i/>
        <sz val="10"/>
        <color theme="3"/>
        <rFont val="Aptos"/>
        <family val="2"/>
      </rPr>
      <t>(Number of persons with this expense in BP 1. For example, if you have 4 staff, then all 4 may drive [x] miles during the Budget Period.)</t>
    </r>
  </si>
  <si>
    <r>
      <t xml:space="preserve">BP 1 Total 
Travel item costs 
</t>
    </r>
    <r>
      <rPr>
        <i/>
        <sz val="10"/>
        <color theme="3"/>
        <rFont val="Aptos"/>
        <family val="2"/>
      </rPr>
      <t>(Calculation: D*F*G)</t>
    </r>
  </si>
  <si>
    <r>
      <t xml:space="preserve">BP 2 
Quantity per person 
</t>
    </r>
    <r>
      <rPr>
        <i/>
        <sz val="10"/>
        <color theme="3"/>
        <rFont val="Aptos"/>
        <family val="2"/>
      </rPr>
      <t>(Number of units in Column E in BP 2)</t>
    </r>
  </si>
  <si>
    <r>
      <t xml:space="preserve">BP 2 
Number of persons 
</t>
    </r>
    <r>
      <rPr>
        <i/>
        <sz val="10"/>
        <color theme="3"/>
        <rFont val="Aptos"/>
        <family val="2"/>
      </rPr>
      <t>(Number of persons with this expense in BP 2)</t>
    </r>
  </si>
  <si>
    <r>
      <t xml:space="preserve">BP 2 Total Travel item costs 
</t>
    </r>
    <r>
      <rPr>
        <i/>
        <sz val="10"/>
        <color theme="3"/>
        <rFont val="Aptos"/>
        <family val="2"/>
      </rPr>
      <t>(Calculation: (D*I*J)</t>
    </r>
  </si>
  <si>
    <r>
      <t xml:space="preserve">BP 3
Quantity per person 
</t>
    </r>
    <r>
      <rPr>
        <i/>
        <sz val="10"/>
        <color theme="3"/>
        <rFont val="Aptos"/>
        <family val="2"/>
      </rPr>
      <t>(Number of units in Column E in BP 3)</t>
    </r>
  </si>
  <si>
    <r>
      <t xml:space="preserve">BP 3 
Number of persons 
</t>
    </r>
    <r>
      <rPr>
        <i/>
        <sz val="10"/>
        <color theme="3"/>
        <rFont val="Aptos"/>
        <family val="2"/>
      </rPr>
      <t>(Number of persons with this expense in BP 3)</t>
    </r>
  </si>
  <si>
    <r>
      <t xml:space="preserve">BP 3 Total 
Travel item costs 
</t>
    </r>
    <r>
      <rPr>
        <i/>
        <sz val="10"/>
        <color theme="3"/>
        <rFont val="Aptos"/>
        <family val="2"/>
      </rPr>
      <t>(Calculation: D*L*M)</t>
    </r>
  </si>
  <si>
    <r>
      <t xml:space="preserve">BP 4
Quantity per person 
</t>
    </r>
    <r>
      <rPr>
        <i/>
        <sz val="10"/>
        <color theme="3"/>
        <rFont val="Aptos"/>
        <family val="2"/>
      </rPr>
      <t>(Number of units in Column E in BP 4)</t>
    </r>
  </si>
  <si>
    <r>
      <t xml:space="preserve">BP 4 
Number of persons 
</t>
    </r>
    <r>
      <rPr>
        <i/>
        <sz val="10"/>
        <color theme="3"/>
        <rFont val="Aptos"/>
        <family val="2"/>
      </rPr>
      <t>(Number of persons with this expense in BP 4)</t>
    </r>
  </si>
  <si>
    <r>
      <t xml:space="preserve">BP 4 Total 
Travel item costs 
</t>
    </r>
    <r>
      <rPr>
        <i/>
        <sz val="10"/>
        <color theme="3"/>
        <rFont val="Aptos"/>
        <family val="2"/>
      </rPr>
      <t>(Calculation: D*O*P)</t>
    </r>
  </si>
  <si>
    <r>
      <t xml:space="preserve">TOTAL 
Travel item costs
</t>
    </r>
    <r>
      <rPr>
        <i/>
        <sz val="10"/>
        <color theme="0"/>
        <rFont val="Aptos"/>
        <family val="2"/>
      </rPr>
      <t>(Calculation: H+K+N+Q)</t>
    </r>
  </si>
  <si>
    <r>
      <t xml:space="preserve">Item 
</t>
    </r>
    <r>
      <rPr>
        <i/>
        <sz val="10"/>
        <color theme="3"/>
        <rFont val="Aptos"/>
        <family val="2"/>
      </rPr>
      <t>(Provide a description of the equipment to be purchased.)</t>
    </r>
  </si>
  <si>
    <r>
      <t xml:space="preserve">Task allocation
</t>
    </r>
    <r>
      <rPr>
        <i/>
        <sz val="10"/>
        <color theme="3"/>
        <rFont val="Aptos"/>
        <family val="2"/>
      </rPr>
      <t>(Select the appropriate project task from the dropdown menu.)</t>
    </r>
  </si>
  <si>
    <r>
      <t xml:space="preserve">BP 1 
Quantity 
</t>
    </r>
    <r>
      <rPr>
        <i/>
        <sz val="10"/>
        <color theme="3"/>
        <rFont val="Aptos"/>
        <family val="2"/>
      </rPr>
      <t>(Number of items in BP 1)</t>
    </r>
  </si>
  <si>
    <r>
      <t xml:space="preserve">BP1 Total
Equipment item costs
</t>
    </r>
    <r>
      <rPr>
        <i/>
        <sz val="10"/>
        <color theme="3"/>
        <rFont val="Aptos"/>
        <family val="2"/>
      </rPr>
      <t>(Calculation: (C*D)</t>
    </r>
  </si>
  <si>
    <r>
      <t xml:space="preserve">BP 2 
Quantity
</t>
    </r>
    <r>
      <rPr>
        <i/>
        <sz val="10"/>
        <color theme="3"/>
        <rFont val="Aptos"/>
        <family val="2"/>
      </rPr>
      <t>(Number of items in BP 2)</t>
    </r>
  </si>
  <si>
    <r>
      <t xml:space="preserve">BP2 Total
Equipment item costs </t>
    </r>
    <r>
      <rPr>
        <i/>
        <sz val="10"/>
        <color theme="3"/>
        <rFont val="Aptos"/>
        <family val="2"/>
      </rPr>
      <t>(Calculation: C*F)</t>
    </r>
  </si>
  <si>
    <r>
      <t xml:space="preserve">BP 3
Quantity 
</t>
    </r>
    <r>
      <rPr>
        <i/>
        <sz val="10"/>
        <color theme="3"/>
        <rFont val="Aptos"/>
        <family val="2"/>
      </rPr>
      <t>(Number of items in BP 3)</t>
    </r>
  </si>
  <si>
    <r>
      <t xml:space="preserve">BP3 Total
Equipment item costs
</t>
    </r>
    <r>
      <rPr>
        <i/>
        <sz val="10"/>
        <color theme="3"/>
        <rFont val="Aptos"/>
        <family val="2"/>
      </rPr>
      <t>(Calculation: C*H)</t>
    </r>
  </si>
  <si>
    <r>
      <t xml:space="preserve">BP 4 
Quantity 
</t>
    </r>
    <r>
      <rPr>
        <i/>
        <sz val="10"/>
        <color theme="3"/>
        <rFont val="Aptos"/>
        <family val="2"/>
      </rPr>
      <t>(Number of items in BP 4)</t>
    </r>
  </si>
  <si>
    <r>
      <t xml:space="preserve">BP4 Total
Equipment item costs
</t>
    </r>
    <r>
      <rPr>
        <i/>
        <sz val="10"/>
        <color theme="3"/>
        <rFont val="Aptos"/>
        <family val="2"/>
      </rPr>
      <t>(Calculation: C*J)</t>
    </r>
  </si>
  <si>
    <r>
      <rPr>
        <b/>
        <sz val="12"/>
        <color rgb="FFFFFFFF"/>
        <rFont val="Aptos"/>
        <family val="2"/>
      </rPr>
      <t xml:space="preserve">TOTAL 
Equipment item costs
</t>
    </r>
    <r>
      <rPr>
        <i/>
        <sz val="10"/>
        <color rgb="FFFFFFFF"/>
        <rFont val="Aptos"/>
        <family val="2"/>
      </rPr>
      <t>(Calculation: (E+G+I+K)</t>
    </r>
  </si>
  <si>
    <r>
      <t xml:space="preserve">Item/description
</t>
    </r>
    <r>
      <rPr>
        <i/>
        <sz val="10"/>
        <color theme="3"/>
        <rFont val="Aptos"/>
        <family val="2"/>
      </rPr>
      <t>(Description of expendable supplies needed to support program objectives.)</t>
    </r>
  </si>
  <si>
    <t>Cost or rate</t>
  </si>
  <si>
    <r>
      <t xml:space="preserve">Basis 
</t>
    </r>
    <r>
      <rPr>
        <i/>
        <sz val="10"/>
        <color theme="3"/>
        <rFont val="Aptos"/>
        <family val="2"/>
      </rPr>
      <t>(Identify the appropriate unit, such as item, page, or package.)</t>
    </r>
  </si>
  <si>
    <r>
      <t xml:space="preserve">BP 1
Quantity
</t>
    </r>
    <r>
      <rPr>
        <i/>
        <sz val="10"/>
        <color theme="3"/>
        <rFont val="Aptos"/>
        <family val="2"/>
      </rPr>
      <t>(Number of units in BP 1)</t>
    </r>
  </si>
  <si>
    <r>
      <t xml:space="preserve">BP 1 Total 
Supplies item costs
</t>
    </r>
    <r>
      <rPr>
        <i/>
        <sz val="10"/>
        <color theme="3"/>
        <rFont val="Aptos"/>
        <family val="2"/>
      </rPr>
      <t>(Calculation: C*E)</t>
    </r>
  </si>
  <si>
    <r>
      <t xml:space="preserve">BP 2
Quantity
</t>
    </r>
    <r>
      <rPr>
        <i/>
        <sz val="10"/>
        <color theme="3"/>
        <rFont val="Aptos"/>
        <family val="2"/>
      </rPr>
      <t>(Number of units in BP 2)</t>
    </r>
  </si>
  <si>
    <r>
      <t xml:space="preserve">BP 2 Total 
Supplies item costs
</t>
    </r>
    <r>
      <rPr>
        <i/>
        <sz val="10"/>
        <color theme="3"/>
        <rFont val="Aptos"/>
        <family val="2"/>
      </rPr>
      <t>(Calculation: C*G)</t>
    </r>
  </si>
  <si>
    <r>
      <t xml:space="preserve">BP 3
Quantity
</t>
    </r>
    <r>
      <rPr>
        <i/>
        <sz val="10"/>
        <color theme="3"/>
        <rFont val="Aptos"/>
        <family val="2"/>
      </rPr>
      <t>(Number of units in BP 3)</t>
    </r>
  </si>
  <si>
    <r>
      <t xml:space="preserve">BP 3 Total 
Supplies item costs
</t>
    </r>
    <r>
      <rPr>
        <i/>
        <sz val="10"/>
        <color theme="3"/>
        <rFont val="Aptos"/>
        <family val="2"/>
      </rPr>
      <t>(Calculation: C*I)</t>
    </r>
  </si>
  <si>
    <r>
      <t xml:space="preserve">BP 4
Quantity
</t>
    </r>
    <r>
      <rPr>
        <i/>
        <sz val="10"/>
        <color theme="3"/>
        <rFont val="Aptos"/>
        <family val="2"/>
      </rPr>
      <t>(Number of units in BP 4)</t>
    </r>
  </si>
  <si>
    <r>
      <t xml:space="preserve">BP4  Total 
Supplies item costs
</t>
    </r>
    <r>
      <rPr>
        <i/>
        <sz val="10"/>
        <color theme="3"/>
        <rFont val="Aptos"/>
        <family val="2"/>
      </rPr>
      <t>(Calculation: C*K)</t>
    </r>
  </si>
  <si>
    <r>
      <rPr>
        <b/>
        <sz val="12"/>
        <color rgb="FFFFFFFF"/>
        <rFont val="Aptos"/>
        <family val="2"/>
      </rPr>
      <t xml:space="preserve">TOTAL 
Supplies item costs
</t>
    </r>
    <r>
      <rPr>
        <i/>
        <sz val="10"/>
        <color rgb="FFFFFFFF"/>
        <rFont val="Aptos"/>
        <family val="2"/>
      </rPr>
      <t>(Calculation F+H+J+L)</t>
    </r>
  </si>
  <si>
    <r>
      <t xml:space="preserve">Item 
</t>
    </r>
    <r>
      <rPr>
        <i/>
        <sz val="10"/>
        <color theme="3"/>
        <rFont val="Aptos"/>
        <family val="2"/>
      </rPr>
      <t>(Provide a description of the product or service to be procured by contract.)</t>
    </r>
  </si>
  <si>
    <r>
      <t xml:space="preserve">Name 
</t>
    </r>
    <r>
      <rPr>
        <i/>
        <sz val="10"/>
        <color theme="3"/>
        <rFont val="Aptos"/>
        <family val="2"/>
      </rPr>
      <t>(Enter the name of the person or vendor.)</t>
    </r>
  </si>
  <si>
    <r>
      <t xml:space="preserve">BP 1 Total Contractual services costs 
</t>
    </r>
    <r>
      <rPr>
        <i/>
        <sz val="10"/>
        <color theme="3"/>
        <rFont val="Aptos"/>
        <family val="2"/>
      </rPr>
      <t>(Enter BP 1  costs.)</t>
    </r>
  </si>
  <si>
    <r>
      <t xml:space="preserve">BP 2 Total Contractual services costs 
</t>
    </r>
    <r>
      <rPr>
        <i/>
        <sz val="10"/>
        <color theme="3"/>
        <rFont val="Aptos"/>
        <family val="2"/>
      </rPr>
      <t>(Enter BP 2 costs.)</t>
    </r>
  </si>
  <si>
    <r>
      <t xml:space="preserve">BP 3 Total Contractual services costs 
</t>
    </r>
    <r>
      <rPr>
        <i/>
        <sz val="10"/>
        <color theme="3"/>
        <rFont val="Aptos"/>
        <family val="2"/>
      </rPr>
      <t>(Enter BP 3 costs.)</t>
    </r>
  </si>
  <si>
    <r>
      <t xml:space="preserve">BP 4 Total Contractual services costs 
</t>
    </r>
    <r>
      <rPr>
        <i/>
        <sz val="10"/>
        <color theme="3"/>
        <rFont val="Aptos"/>
        <family val="2"/>
      </rPr>
      <t>(Enter BP 4 costs.)</t>
    </r>
  </si>
  <si>
    <r>
      <rPr>
        <b/>
        <sz val="12"/>
        <color rgb="FFFFFFFF"/>
        <rFont val="Aptos"/>
        <family val="2"/>
      </rPr>
      <t xml:space="preserve">TOTAL Contractual Item Costs
</t>
    </r>
    <r>
      <rPr>
        <i/>
        <sz val="10"/>
        <color rgb="FFFFFFFF"/>
        <rFont val="Aptos"/>
        <family val="2"/>
      </rPr>
      <t>(Calculation: D+E+F+G)</t>
    </r>
  </si>
  <si>
    <r>
      <t xml:space="preserve">Name of organization or consultant 
</t>
    </r>
    <r>
      <rPr>
        <i/>
        <sz val="10"/>
        <color theme="3"/>
        <rFont val="Aptos"/>
        <family val="2"/>
      </rPr>
      <t>(Enter name, if known.)</t>
    </r>
  </si>
  <si>
    <r>
      <t xml:space="preserve">Item
</t>
    </r>
    <r>
      <rPr>
        <i/>
        <sz val="10"/>
        <color theme="3"/>
        <rFont val="Aptos"/>
        <family val="2"/>
      </rPr>
      <t>(Describe the service to be provided or expense to be paid.)</t>
    </r>
  </si>
  <si>
    <r>
      <t xml:space="preserve">Category 
</t>
    </r>
    <r>
      <rPr>
        <i/>
        <sz val="10"/>
        <color theme="3"/>
        <rFont val="Aptos"/>
        <family val="2"/>
      </rPr>
      <t>(Select "Service" or "Travel expense" from the dropdown menu.)</t>
    </r>
  </si>
  <si>
    <r>
      <t xml:space="preserve">Travel
</t>
    </r>
    <r>
      <rPr>
        <i/>
        <sz val="10"/>
        <color theme="3"/>
        <rFont val="Aptos"/>
        <family val="2"/>
      </rPr>
      <t>(If travel, select the relevant type from the dropdown menu.)</t>
    </r>
  </si>
  <si>
    <r>
      <t xml:space="preserve">Basis 
</t>
    </r>
    <r>
      <rPr>
        <i/>
        <sz val="10"/>
        <color theme="3"/>
        <rFont val="Aptos"/>
        <family val="2"/>
      </rPr>
      <t>(Identify the appropriate unit, such as day, miles, fare, etc.)</t>
    </r>
  </si>
  <si>
    <r>
      <t xml:space="preserve">BP 1 
Quantity 
</t>
    </r>
    <r>
      <rPr>
        <i/>
        <sz val="10"/>
        <color theme="3"/>
        <rFont val="Aptos"/>
        <family val="2"/>
      </rPr>
      <t>(Total number of units)</t>
    </r>
  </si>
  <si>
    <r>
      <t>BP 1 
Consultant item costs</t>
    </r>
    <r>
      <rPr>
        <i/>
        <sz val="10"/>
        <color theme="3"/>
        <rFont val="Aptos"/>
        <family val="2"/>
      </rPr>
      <t xml:space="preserve">
(Calculation: F*H)</t>
    </r>
  </si>
  <si>
    <r>
      <t xml:space="preserve">BP 2 
Quantity
</t>
    </r>
    <r>
      <rPr>
        <i/>
        <sz val="10"/>
        <color theme="3"/>
        <rFont val="Aptos"/>
        <family val="2"/>
      </rPr>
      <t>(Total number of units)</t>
    </r>
  </si>
  <si>
    <r>
      <t xml:space="preserve">BP 2
Consultant item costs
</t>
    </r>
    <r>
      <rPr>
        <i/>
        <sz val="10"/>
        <color theme="3"/>
        <rFont val="Aptos"/>
        <family val="2"/>
      </rPr>
      <t>(Calculation: (F*J)</t>
    </r>
  </si>
  <si>
    <r>
      <t xml:space="preserve">BP 3 
Quantity
</t>
    </r>
    <r>
      <rPr>
        <i/>
        <sz val="10"/>
        <color theme="3"/>
        <rFont val="Aptos"/>
        <family val="2"/>
      </rPr>
      <t>(Total number of units)</t>
    </r>
  </si>
  <si>
    <r>
      <t xml:space="preserve">BP 3
Consultant item costs
</t>
    </r>
    <r>
      <rPr>
        <i/>
        <sz val="10"/>
        <color theme="3"/>
        <rFont val="Aptos"/>
        <family val="2"/>
      </rPr>
      <t>(Calculation: F*L)</t>
    </r>
  </si>
  <si>
    <r>
      <t xml:space="preserve">BP 4 
Quantity
</t>
    </r>
    <r>
      <rPr>
        <i/>
        <sz val="10"/>
        <color theme="3"/>
        <rFont val="Aptos"/>
        <family val="2"/>
      </rPr>
      <t>(Total number of units)</t>
    </r>
  </si>
  <si>
    <r>
      <t xml:space="preserve">BP 4
Consultant item costs
</t>
    </r>
    <r>
      <rPr>
        <i/>
        <sz val="10"/>
        <color theme="3"/>
        <rFont val="Aptos"/>
        <family val="2"/>
      </rPr>
      <t>(Calculation: F*N)</t>
    </r>
  </si>
  <si>
    <r>
      <rPr>
        <b/>
        <sz val="12"/>
        <color rgb="FFFFFFFF"/>
        <rFont val="Aptos"/>
        <family val="2"/>
      </rPr>
      <t xml:space="preserve">Total 
Consultant item costs
</t>
    </r>
    <r>
      <rPr>
        <i/>
        <sz val="10"/>
        <color rgb="FFFFFFFF"/>
        <rFont val="Aptos"/>
        <family val="2"/>
      </rPr>
      <t>(Calculation: I+K+M+O)</t>
    </r>
  </si>
  <si>
    <t>Item</t>
  </si>
  <si>
    <t>Cost or rate per unit</t>
  </si>
  <si>
    <r>
      <t xml:space="preserve">Basis 
</t>
    </r>
    <r>
      <rPr>
        <i/>
        <sz val="10"/>
        <color theme="3"/>
        <rFont val="Aptos"/>
        <family val="2"/>
      </rPr>
      <t>(Identify the appropriate unit, such as day or month.)</t>
    </r>
  </si>
  <si>
    <t>BP 1 
Length of time</t>
  </si>
  <si>
    <r>
      <t xml:space="preserve">BP 1 
Occupancy cost
</t>
    </r>
    <r>
      <rPr>
        <i/>
        <sz val="10"/>
        <color theme="3"/>
        <rFont val="Aptos"/>
        <family val="2"/>
      </rPr>
      <t>(Calculation: C*E)</t>
    </r>
  </si>
  <si>
    <t>BP 2 
Length of time</t>
  </si>
  <si>
    <r>
      <t xml:space="preserve">BP 2 
Occupancy cost
</t>
    </r>
    <r>
      <rPr>
        <i/>
        <sz val="10"/>
        <color theme="3"/>
        <rFont val="Aptos"/>
        <family val="2"/>
      </rPr>
      <t>(Calculation: C*G)</t>
    </r>
  </si>
  <si>
    <t>BP 3
Length of time</t>
  </si>
  <si>
    <r>
      <t xml:space="preserve">BP 3 
Occupancy cost
</t>
    </r>
    <r>
      <rPr>
        <i/>
        <sz val="10"/>
        <color theme="3"/>
        <rFont val="Aptos"/>
        <family val="2"/>
      </rPr>
      <t>(Calculation: C*I)</t>
    </r>
  </si>
  <si>
    <t>BP 4 
Length of time</t>
  </si>
  <si>
    <r>
      <t xml:space="preserve">BP  
Occupancy cost
</t>
    </r>
    <r>
      <rPr>
        <i/>
        <sz val="10"/>
        <color theme="3"/>
        <rFont val="Aptos"/>
        <family val="2"/>
      </rPr>
      <t>(Calculation: C*K)</t>
    </r>
  </si>
  <si>
    <r>
      <rPr>
        <b/>
        <sz val="12"/>
        <color rgb="FFFFFFFF"/>
        <rFont val="Aptos"/>
        <family val="2"/>
      </rPr>
      <t xml:space="preserve">TOTAL 
Occupancy cost
</t>
    </r>
    <r>
      <rPr>
        <i/>
        <sz val="10"/>
        <color rgb="FFFFFFFF"/>
        <rFont val="Aptos"/>
        <family val="2"/>
      </rPr>
      <t>(Calculation: F+H+J+L)</t>
    </r>
  </si>
  <si>
    <t>Item/description</t>
  </si>
  <si>
    <r>
      <t xml:space="preserve">Cost/rate per item
</t>
    </r>
    <r>
      <rPr>
        <i/>
        <sz val="10"/>
        <color theme="3"/>
        <rFont val="Aptos"/>
        <family val="2"/>
      </rPr>
      <t>(Cost per unit)</t>
    </r>
  </si>
  <si>
    <r>
      <t xml:space="preserve">Basis 
</t>
    </r>
    <r>
      <rPr>
        <i/>
        <sz val="10"/>
        <color theme="3"/>
        <rFont val="Aptos"/>
        <family val="2"/>
      </rPr>
      <t>(Identify the appropriate unit.)</t>
    </r>
  </si>
  <si>
    <r>
      <t xml:space="preserve">BP 1 
Quantity 
</t>
    </r>
    <r>
      <rPr>
        <i/>
        <sz val="10"/>
        <color theme="3"/>
        <rFont val="Aptos"/>
        <family val="2"/>
      </rPr>
      <t>(Number of persons or length of time)</t>
    </r>
  </si>
  <si>
    <r>
      <t xml:space="preserve">BP 1 
Training and education cost
</t>
    </r>
    <r>
      <rPr>
        <i/>
        <sz val="10"/>
        <color theme="3"/>
        <rFont val="Aptos"/>
        <family val="2"/>
      </rPr>
      <t>(Calculation: B*D)</t>
    </r>
  </si>
  <si>
    <r>
      <t xml:space="preserve">BP 2 
Quantity 
</t>
    </r>
    <r>
      <rPr>
        <i/>
        <sz val="10"/>
        <color theme="3"/>
        <rFont val="Aptos"/>
        <family val="2"/>
      </rPr>
      <t>(Number of persons or length of time)</t>
    </r>
  </si>
  <si>
    <r>
      <t xml:space="preserve">BP 2 
Training and education cost
</t>
    </r>
    <r>
      <rPr>
        <i/>
        <sz val="10"/>
        <color theme="3"/>
        <rFont val="Aptos"/>
        <family val="2"/>
      </rPr>
      <t>(Calculation: B*F)</t>
    </r>
  </si>
  <si>
    <r>
      <t xml:space="preserve">BP 3 
Quantity 
</t>
    </r>
    <r>
      <rPr>
        <i/>
        <sz val="10"/>
        <color theme="3"/>
        <rFont val="Aptos"/>
        <family val="2"/>
      </rPr>
      <t>(Number of persons or length of time)</t>
    </r>
  </si>
  <si>
    <r>
      <t xml:space="preserve">BP 3
Training and education cost
</t>
    </r>
    <r>
      <rPr>
        <i/>
        <sz val="10"/>
        <color theme="3"/>
        <rFont val="Aptos"/>
        <family val="2"/>
      </rPr>
      <t>(Calculation: B*H)</t>
    </r>
  </si>
  <si>
    <r>
      <t xml:space="preserve">BP 4
Quantity 
</t>
    </r>
    <r>
      <rPr>
        <i/>
        <sz val="10"/>
        <color theme="3"/>
        <rFont val="Aptos"/>
        <family val="2"/>
      </rPr>
      <t>(Number of persons or length of time)</t>
    </r>
  </si>
  <si>
    <r>
      <t xml:space="preserve">BP 4 
Training and education cost
</t>
    </r>
    <r>
      <rPr>
        <i/>
        <sz val="10"/>
        <color theme="3"/>
        <rFont val="Aptos"/>
        <family val="2"/>
      </rPr>
      <t>(Calculation: B*J)</t>
    </r>
  </si>
  <si>
    <r>
      <rPr>
        <b/>
        <sz val="12"/>
        <color rgb="FFFFFFFF"/>
        <rFont val="Aptos"/>
        <family val="2"/>
      </rPr>
      <t xml:space="preserve">TOTAL
Training and education cost
</t>
    </r>
    <r>
      <rPr>
        <i/>
        <sz val="10"/>
        <color rgb="FFFFFFFF"/>
        <rFont val="Aptos"/>
        <family val="2"/>
      </rPr>
      <t>(Calculation: E+G+I+K)</t>
    </r>
  </si>
  <si>
    <t>10. Grant-Specific Line Item - Not applicable</t>
  </si>
  <si>
    <r>
      <t xml:space="preserve">Item/description
</t>
    </r>
    <r>
      <rPr>
        <i/>
        <sz val="10"/>
        <color theme="3"/>
        <rFont val="Aptos"/>
        <family val="2"/>
      </rPr>
      <t>(List proposed costs for services that are inaccessible to the population. A more detailed budget will be requested following completion of needs assessment. The maximum amount of award that can be used for this task is 20%.)</t>
    </r>
  </si>
  <si>
    <t>BP 1 
Quantity</t>
  </si>
  <si>
    <r>
      <t xml:space="preserve">BP 1 
Proposed services costs </t>
    </r>
    <r>
      <rPr>
        <i/>
        <sz val="10"/>
        <color theme="3"/>
        <rFont val="Aptos"/>
        <family val="2"/>
      </rPr>
      <t>(Calculation: B*D)</t>
    </r>
  </si>
  <si>
    <t>BP 2 
Quantity</t>
  </si>
  <si>
    <r>
      <t xml:space="preserve">BP 2 
Proposed services costs
</t>
    </r>
    <r>
      <rPr>
        <i/>
        <sz val="10"/>
        <color theme="3"/>
        <rFont val="Aptos"/>
        <family val="2"/>
      </rPr>
      <t>(Calculation: B*F)</t>
    </r>
  </si>
  <si>
    <t>BP 3 
Quantity</t>
  </si>
  <si>
    <r>
      <t xml:space="preserve">BP  
</t>
    </r>
    <r>
      <rPr>
        <i/>
        <sz val="10"/>
        <color theme="3"/>
        <rFont val="Aptos"/>
        <family val="2"/>
      </rPr>
      <t>Proposed services costs (Calculation: B*H)</t>
    </r>
  </si>
  <si>
    <t>BP 4
Quantity</t>
  </si>
  <si>
    <r>
      <t xml:space="preserve">BP 4
</t>
    </r>
    <r>
      <rPr>
        <i/>
        <sz val="10"/>
        <color theme="3"/>
        <rFont val="Aptos"/>
        <family val="2"/>
      </rPr>
      <t>Proposed services costs (Calculation: B*J)</t>
    </r>
  </si>
  <si>
    <r>
      <rPr>
        <b/>
        <sz val="12"/>
        <color rgb="FFFFFFFF"/>
        <rFont val="Aptos"/>
        <family val="2"/>
      </rPr>
      <t xml:space="preserve">TOTAL 
Proposed services costs
</t>
    </r>
    <r>
      <rPr>
        <i/>
        <sz val="10"/>
        <color rgb="FFFFFFFF"/>
        <rFont val="Aptos"/>
        <family val="2"/>
      </rPr>
      <t>(Calculation: E+G+I+K)</t>
    </r>
  </si>
  <si>
    <r>
      <t xml:space="preserve">BP 1 
Base 
</t>
    </r>
    <r>
      <rPr>
        <i/>
        <sz val="10"/>
        <color theme="3"/>
        <rFont val="Aptos"/>
        <family val="2"/>
      </rPr>
      <t>(Enter base rate for BP 1. Explain calculation in program narrative.)</t>
    </r>
  </si>
  <si>
    <r>
      <t xml:space="preserve">BP 1 
Rate
</t>
    </r>
    <r>
      <rPr>
        <i/>
        <sz val="10"/>
        <color theme="3"/>
        <rFont val="Aptos"/>
        <family val="2"/>
      </rPr>
      <t>(Populated from indirect costs rate entered on Applicant Information table. Enter the rate there FIRST.)</t>
    </r>
  </si>
  <si>
    <r>
      <t xml:space="preserve">BP1 
Total indirect costs
</t>
    </r>
    <r>
      <rPr>
        <i/>
        <sz val="10"/>
        <color theme="3"/>
        <rFont val="Aptos"/>
        <family val="2"/>
      </rPr>
      <t>(Calculation: A*B)</t>
    </r>
  </si>
  <si>
    <r>
      <t xml:space="preserve">BP 2 
Base
</t>
    </r>
    <r>
      <rPr>
        <i/>
        <sz val="10"/>
        <color theme="3"/>
        <rFont val="Aptos"/>
        <family val="2"/>
      </rPr>
      <t>(Enter base rate for BP 2. Explain calculation in program narrative.)</t>
    </r>
  </si>
  <si>
    <r>
      <t xml:space="preserve">BP 2 
Rate
</t>
    </r>
    <r>
      <rPr>
        <i/>
        <sz val="10"/>
        <color theme="3"/>
        <rFont val="Aptos"/>
        <family val="2"/>
      </rPr>
      <t>(Populated from indirect costs rate entered on Applicant Information table.)</t>
    </r>
  </si>
  <si>
    <r>
      <t xml:space="preserve">BP2 
Total indirect costs
</t>
    </r>
    <r>
      <rPr>
        <i/>
        <sz val="10"/>
        <color theme="3"/>
        <rFont val="Aptos"/>
        <family val="2"/>
      </rPr>
      <t>(Calculation: D*E)</t>
    </r>
  </si>
  <si>
    <r>
      <t xml:space="preserve">BP 3 
Base 
</t>
    </r>
    <r>
      <rPr>
        <i/>
        <sz val="10"/>
        <color theme="3"/>
        <rFont val="Aptos"/>
        <family val="2"/>
      </rPr>
      <t>(Enter base rate for BP 3. Explain calculation in program narrative.)</t>
    </r>
  </si>
  <si>
    <r>
      <t xml:space="preserve">BP 3 
Rate
</t>
    </r>
    <r>
      <rPr>
        <i/>
        <sz val="10"/>
        <color theme="3"/>
        <rFont val="Aptos"/>
        <family val="2"/>
      </rPr>
      <t>(Populated from indirect costs rate entered on Applicant Information table.)</t>
    </r>
  </si>
  <si>
    <r>
      <t xml:space="preserve">BP3
Total indirect costs
</t>
    </r>
    <r>
      <rPr>
        <i/>
        <sz val="10"/>
        <color theme="3"/>
        <rFont val="Aptos"/>
        <family val="2"/>
      </rPr>
      <t>(Calculation: G*H)</t>
    </r>
  </si>
  <si>
    <r>
      <t xml:space="preserve">BP 4 
Base 
</t>
    </r>
    <r>
      <rPr>
        <i/>
        <sz val="10"/>
        <color theme="3"/>
        <rFont val="Aptos"/>
        <family val="2"/>
      </rPr>
      <t>(Enter base rate for BP 4. Explain calculation in program narrative.)</t>
    </r>
  </si>
  <si>
    <r>
      <t xml:space="preserve">BP 4
Rate
</t>
    </r>
    <r>
      <rPr>
        <i/>
        <sz val="10"/>
        <color theme="3"/>
        <rFont val="Aptos"/>
        <family val="2"/>
      </rPr>
      <t>(Populated from indirect costs rate entered on Applicant Information table.)</t>
    </r>
  </si>
  <si>
    <r>
      <t xml:space="preserve">BP 4
Total indirect costs
</t>
    </r>
    <r>
      <rPr>
        <i/>
        <sz val="10"/>
        <color theme="3"/>
        <rFont val="Aptos"/>
        <family val="2"/>
      </rPr>
      <t>(Calculation: J*K)</t>
    </r>
  </si>
  <si>
    <r>
      <rPr>
        <b/>
        <sz val="12"/>
        <color rgb="FF020969"/>
        <rFont val="Aptos"/>
        <family val="2"/>
      </rPr>
      <t xml:space="preserve">TOTAL 
Indirect costs 
</t>
    </r>
    <r>
      <rPr>
        <i/>
        <sz val="10"/>
        <color rgb="FF020969"/>
        <rFont val="Aptos"/>
        <family val="2"/>
      </rPr>
      <t>(Calculation: C+F+I+L)</t>
    </r>
  </si>
  <si>
    <t>12. Advance Payment Request Cash Budget</t>
  </si>
  <si>
    <t>Oct-26</t>
  </si>
  <si>
    <t>10. Recovery Support Supplies</t>
  </si>
  <si>
    <t>TOTAL</t>
  </si>
  <si>
    <r>
      <t xml:space="preserve">Total Direct Costs (2 CFR 200.413), </t>
    </r>
    <r>
      <rPr>
        <i/>
        <sz val="11"/>
        <color theme="1"/>
        <rFont val="Aptos"/>
        <family val="2"/>
      </rPr>
      <t>Total of Lines 3-12</t>
    </r>
  </si>
  <si>
    <t xml:space="preserve">Medication-Assisted Recovery Mobile Health Units (MMHU-3) Budget Workbook </t>
  </si>
  <si>
    <t>The Budget Summary table automatically calculates totals, by funding year, of the information entered in the proposed budget tables (1-11). However, cells B14 - D14 may be manually entered if the total direct costs are different than a sum of the totals on Tables 1-10. If this is the case, provide an explanation for this calculation in the budget narrative.</t>
  </si>
  <si>
    <t>Provide fringe base and rate information for each position. Columns A, B, and E should  automatically populate from the Personnel worksheet. However, you may type over these columns if the worksheet does not populate appropriately.</t>
  </si>
  <si>
    <t>Travel to and from relevant professional development conferences and meetings (200.474)</t>
  </si>
  <si>
    <t>Typically, property worth more than $10,000 that has a useful life of more than one year (200.439)</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</si>
  <si>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</si>
  <si>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</si>
  <si>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 and Subawards</t>
  </si>
  <si>
    <t>Property or services needed obtained by contract to carry out the project or program (200.318) and any associated subawards (200.92, 200.331)</t>
  </si>
  <si>
    <t>Expenses, Fees and travel costs for persons providing professional services (200.459)</t>
  </si>
  <si>
    <r>
      <t xml:space="preserve">The first tab of the workbook includes a linked list of all tables in the workbook. Use the list as a reference, and use the links to navigate between tables. 
PLEASE NOTE: The initial anticipated period of performance for NOFO programs is October 1, 2026 - June 30, 2027. 
The budget workbook requests information for the following budget periods and amounts:
Budget Period 1 (BP 1): October 1, 2026 - June 30, 2027 (maximum $525,000)
Budget Period 2 (BP 2): July 1, 2027 - June 30, 2028 (maximum $700,000)
Budget Period 3 (BP 3): July 1, 2028 - June 30, 2029 (maximum $700,000)
Budget Period 4 (BP 4): July 1, 2029 - September 30, 2029 (maximum $175,000)
</t>
    </r>
    <r>
      <rPr>
        <b/>
        <sz val="12"/>
        <color rgb="FF000000"/>
        <rFont val="Aptos"/>
        <family val="2"/>
      </rPr>
      <t xml:space="preserve">The tables in this workbook include columns for each.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</si>
</sst>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quot;$&quot;* #,##0_);_(&quot;$&quot;* \(#,##0\);_(&quot;$&quot;* &quot;-&quot;??_);_(@_)"/>
    <numFmt numFmtId="165" formatCode="&quot;$&quot;#,##0.00"/>
    <numFmt numFmtId="166" formatCode="&quot;$&quot;#,##0"/>
    <numFmt numFmtId="167" formatCode="[$-409]mmm\-yy;@"/>
  </numFmts>
  <fonts count="49" x14ac:knownFonts="1">
    <font>
      <sz val="12"/>
      <color theme="1"/>
      <name val="Arial"/>
      <family val="2"/>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name val="Arial"/>
      <family val="2"/>
    </font>
    <font>
      <b/>
      <sz val="11"/>
      <color theme="3"/>
      <name val="Arial"/>
      <family val="2"/>
    </font>
    <font>
      <u/>
      <sz val="12"/>
      <color theme="10"/>
      <name val="Segoe UI"/>
      <family val="2"/>
      <scheme val="minor"/>
    </font>
    <font>
      <b/>
      <sz val="12"/>
      <color theme="3"/>
      <name val="Arial"/>
      <family val="2"/>
    </font>
    <font>
      <b/>
      <sz val="14"/>
      <color theme="0"/>
      <name val="Arial"/>
      <family val="2"/>
    </font>
    <font>
      <sz val="8"/>
      <name val="Arial"/>
      <family val="2"/>
    </font>
    <font>
      <b/>
      <sz val="14"/>
      <color theme="0"/>
      <name val="Aptos"/>
      <family val="2"/>
    </font>
    <font>
      <sz val="11"/>
      <color theme="1"/>
      <name val="Aptos"/>
      <family val="2"/>
    </font>
    <font>
      <b/>
      <sz val="12"/>
      <color theme="3"/>
      <name val="Aptos"/>
      <family val="2"/>
    </font>
    <font>
      <sz val="12"/>
      <color theme="1"/>
      <name val="Aptos"/>
      <family val="2"/>
    </font>
    <font>
      <b/>
      <sz val="12"/>
      <color theme="1"/>
      <name val="Aptos"/>
      <family val="2"/>
    </font>
    <font>
      <b/>
      <u/>
      <sz val="12"/>
      <color theme="10"/>
      <name val="Aptos"/>
      <family val="2"/>
    </font>
    <font>
      <b/>
      <sz val="12"/>
      <color theme="0"/>
      <name val="Aptos"/>
      <family val="2"/>
    </font>
    <font>
      <b/>
      <sz val="12"/>
      <name val="Aptos"/>
      <family val="2"/>
    </font>
    <font>
      <i/>
      <sz val="11"/>
      <color theme="1"/>
      <name val="Aptos"/>
      <family val="2"/>
    </font>
    <font>
      <b/>
      <sz val="11"/>
      <color theme="0"/>
      <name val="Aptos"/>
      <family val="2"/>
    </font>
    <font>
      <sz val="10"/>
      <color theme="1"/>
      <name val="Aptos"/>
      <family val="2"/>
    </font>
    <font>
      <sz val="12"/>
      <color theme="0"/>
      <name val="Aptos"/>
      <family val="2"/>
    </font>
    <font>
      <b/>
      <sz val="10"/>
      <color theme="1"/>
      <name val="Aptos"/>
      <family val="2"/>
    </font>
    <font>
      <i/>
      <sz val="10"/>
      <color theme="3"/>
      <name val="Aptos"/>
      <family val="2"/>
    </font>
    <font>
      <b/>
      <i/>
      <sz val="10"/>
      <color theme="3"/>
      <name val="Aptos"/>
      <family val="2"/>
    </font>
    <font>
      <i/>
      <sz val="10"/>
      <color theme="0"/>
      <name val="Aptos"/>
      <family val="2"/>
    </font>
    <font>
      <sz val="12"/>
      <name val="Aptos"/>
      <family val="2"/>
    </font>
    <font>
      <i/>
      <sz val="12"/>
      <color theme="0"/>
      <name val="Aptos"/>
      <family val="2"/>
    </font>
    <font>
      <sz val="11"/>
      <color theme="0"/>
      <name val="Aptos"/>
      <family val="2"/>
    </font>
    <font>
      <sz val="12"/>
      <color rgb="FF000000"/>
      <name val="Aptos"/>
      <family val="2"/>
    </font>
    <font>
      <b/>
      <sz val="11"/>
      <name val="Aptos"/>
      <family val="2"/>
    </font>
    <font>
      <sz val="11"/>
      <name val="Aptos"/>
      <family val="2"/>
    </font>
    <font>
      <sz val="12"/>
      <color theme="3"/>
      <name val="Aptos"/>
      <family val="2"/>
    </font>
    <font>
      <i/>
      <sz val="12"/>
      <color theme="1"/>
      <name val="Aptos"/>
      <family val="2"/>
    </font>
    <font>
      <b/>
      <sz val="14"/>
      <name val="Aptos"/>
      <family val="2"/>
    </font>
    <font>
      <b/>
      <sz val="10"/>
      <color theme="3"/>
      <name val="Aptos"/>
      <family val="2"/>
    </font>
    <font>
      <b/>
      <sz val="12"/>
      <color rgb="FFFFFFFF"/>
      <name val="Aptos"/>
      <family val="2"/>
    </font>
    <font>
      <i/>
      <sz val="10"/>
      <color rgb="FFFFFFFF"/>
      <name val="Aptos"/>
      <family val="2"/>
    </font>
    <font>
      <b/>
      <sz val="12"/>
      <color rgb="FF020969"/>
      <name val="Aptos"/>
      <family val="2"/>
    </font>
    <font>
      <i/>
      <sz val="10"/>
      <color rgb="FF020969"/>
      <name val="Aptos"/>
      <family val="2"/>
    </font>
    <font>
      <b/>
      <sz val="12"/>
      <color rgb="FF000000"/>
      <name val="Aptos"/>
      <family val="2"/>
    </font>
    <font>
      <b/>
      <sz val="12"/>
      <color rgb="FF020969"/>
      <name val="Arial"/>
      <family val="2"/>
    </font>
    <font>
      <i/>
      <sz val="10"/>
      <color rgb="FF020969"/>
      <name val="Arial"/>
      <family val="2"/>
    </font>
    <font>
      <b/>
      <sz val="12"/>
      <color rgb="FFFFFFFF"/>
      <name val="Aptos"/>
      <family val="2"/>
    </font>
    <font>
      <sz val="12"/>
      <color rgb="FFED0000"/>
      <name val="Aptos"/>
      <family val="2"/>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FEC0BA"/>
        <bgColor indexed="64"/>
      </patternFill>
    </fill>
    <fill>
      <patternFill patternType="solid">
        <fgColor theme="2" tint="-0.249977111117893"/>
        <bgColor indexed="64"/>
      </patternFill>
    </fill>
  </fills>
  <borders count="23">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right style="hair">
        <color indexed="64"/>
      </right>
      <top/>
      <bottom/>
      <diagonal/>
    </border>
    <border>
      <left/>
      <right/>
      <top style="double">
        <color indexed="64"/>
      </top>
      <bottom/>
      <diagonal/>
    </border>
    <border>
      <left/>
      <right/>
      <top/>
      <bottom style="double">
        <color indexed="64"/>
      </bottom>
      <diagonal/>
    </border>
    <border>
      <left style="hair">
        <color auto="1"/>
      </left>
      <right/>
      <top style="hair">
        <color auto="1"/>
      </top>
      <bottom style="double">
        <color indexed="64"/>
      </bottom>
      <diagonal/>
    </border>
    <border>
      <left style="hair">
        <color indexed="64"/>
      </left>
      <right/>
      <top/>
      <bottom/>
      <diagonal/>
    </border>
    <border>
      <left/>
      <right style="hair">
        <color indexed="64"/>
      </right>
      <top style="hair">
        <color indexed="64"/>
      </top>
      <bottom/>
      <diagonal/>
    </border>
  </borders>
  <cellStyleXfs count="10">
    <xf numFmtId="0" fontId="0" fillId="0" borderId="0">
      <alignment vertical="center"/>
      <protection locked="0"/>
    </xf>
    <xf numFmtId="44" fontId="4" fillId="0" borderId="0" applyFont="0" applyFill="0" applyBorder="0" applyAlignment="0" applyProtection="0"/>
    <xf numFmtId="9" fontId="4" fillId="0" borderId="0" applyFont="0" applyFill="0" applyBorder="0" applyAlignment="0" applyProtection="0"/>
    <xf numFmtId="0" fontId="12" fillId="4" borderId="0" applyNumberFormat="0">
      <alignment horizontal="left"/>
    </xf>
    <xf numFmtId="0" fontId="11" fillId="8" borderId="0" applyNumberFormat="0">
      <alignment horizontal="left" vertical="center" wrapText="1"/>
    </xf>
    <xf numFmtId="0" fontId="3" fillId="0" borderId="1" applyNumberFormat="0" applyAlignment="0" applyProtection="0"/>
    <xf numFmtId="0" fontId="8" fillId="9" borderId="7" applyNumberFormat="0" applyProtection="0">
      <alignment vertical="center"/>
    </xf>
    <xf numFmtId="0" fontId="7" fillId="0" borderId="0" applyNumberFormat="0" applyFill="0" applyBorder="0" applyAlignment="0" applyProtection="0"/>
    <xf numFmtId="0" fontId="9" fillId="6" borderId="3" applyNumberFormat="0" applyBorder="0" applyAlignment="0"/>
    <xf numFmtId="0" fontId="10" fillId="0" borderId="0" applyNumberFormat="0" applyFill="0" applyBorder="0" applyAlignment="0" applyProtection="0">
      <alignment vertical="center"/>
    </xf>
  </cellStyleXfs>
  <cellXfs count="263">
    <xf numFmtId="0" fontId="0" fillId="0" borderId="0" xfId="0">
      <alignment vertical="center"/>
      <protection locked="0"/>
    </xf>
    <xf numFmtId="0" fontId="3" fillId="0" borderId="0" xfId="0" applyFont="1">
      <alignment vertical="center"/>
      <protection locked="0"/>
    </xf>
    <xf numFmtId="0" fontId="2" fillId="0" borderId="0" xfId="0" applyFont="1">
      <alignment vertical="center"/>
      <protection locked="0"/>
    </xf>
    <xf numFmtId="0" fontId="5" fillId="0" borderId="0" xfId="0" applyFont="1">
      <alignment vertical="center"/>
      <protection locked="0"/>
    </xf>
    <xf numFmtId="0" fontId="17" fillId="0" borderId="2" xfId="0" applyFont="1" applyBorder="1" applyAlignment="1" applyProtection="1">
      <alignment horizontal="center" vertical="center"/>
    </xf>
    <xf numFmtId="0" fontId="17" fillId="6" borderId="2" xfId="0" applyFont="1" applyFill="1" applyBorder="1" applyAlignment="1" applyProtection="1">
      <alignment horizontal="center" vertical="center"/>
    </xf>
    <xf numFmtId="0" fontId="17" fillId="0" borderId="4" xfId="0" applyFont="1" applyBorder="1" applyAlignment="1" applyProtection="1">
      <alignment horizontal="center" vertical="center"/>
    </xf>
    <xf numFmtId="0" fontId="20" fillId="4" borderId="0" xfId="4" applyFont="1" applyFill="1">
      <alignment horizontal="left" vertical="center" wrapText="1"/>
    </xf>
    <xf numFmtId="0" fontId="14" fillId="4" borderId="0" xfId="3" applyFont="1">
      <alignment horizontal="left"/>
    </xf>
    <xf numFmtId="0" fontId="17" fillId="0" borderId="0" xfId="0" applyFont="1" applyProtection="1">
      <alignment vertical="center"/>
    </xf>
    <xf numFmtId="0" fontId="21" fillId="7" borderId="2" xfId="6" applyFont="1" applyFill="1" applyBorder="1" applyAlignment="1" applyProtection="1">
      <alignment vertical="center" wrapText="1"/>
    </xf>
    <xf numFmtId="0" fontId="20" fillId="12" borderId="5" xfId="6" applyFont="1" applyFill="1" applyBorder="1" applyAlignment="1" applyProtection="1">
      <alignment vertical="center" wrapText="1"/>
    </xf>
    <xf numFmtId="44" fontId="17" fillId="6" borderId="6" xfId="0" applyNumberFormat="1" applyFont="1" applyFill="1" applyBorder="1" applyProtection="1">
      <alignment vertical="center"/>
    </xf>
    <xf numFmtId="44" fontId="17" fillId="6" borderId="10" xfId="0" applyNumberFormat="1" applyFont="1" applyFill="1" applyBorder="1" applyProtection="1">
      <alignment vertical="center"/>
    </xf>
    <xf numFmtId="44" fontId="17" fillId="8" borderId="2" xfId="0" applyNumberFormat="1" applyFont="1" applyFill="1" applyBorder="1" applyProtection="1">
      <alignment vertical="center"/>
    </xf>
    <xf numFmtId="44" fontId="17" fillId="6" borderId="2" xfId="0" applyNumberFormat="1" applyFont="1" applyFill="1" applyBorder="1" applyProtection="1">
      <alignment vertical="center"/>
    </xf>
    <xf numFmtId="44" fontId="17" fillId="6" borderId="4" xfId="0" applyNumberFormat="1" applyFont="1" applyFill="1" applyBorder="1" applyProtection="1">
      <alignment vertical="center"/>
    </xf>
    <xf numFmtId="44" fontId="17" fillId="0" borderId="2" xfId="0" applyNumberFormat="1" applyFont="1" applyBorder="1">
      <alignment vertical="center"/>
      <protection locked="0"/>
    </xf>
    <xf numFmtId="44" fontId="17" fillId="6" borderId="11" xfId="0" applyNumberFormat="1" applyFont="1" applyFill="1" applyBorder="1" applyProtection="1">
      <alignment vertical="center"/>
    </xf>
    <xf numFmtId="164" fontId="23" fillId="4" borderId="11" xfId="0" applyNumberFormat="1" applyFont="1" applyFill="1" applyBorder="1" applyAlignment="1" applyProtection="1">
      <alignment horizontal="left" vertical="center" wrapText="1" indent="1"/>
    </xf>
    <xf numFmtId="0" fontId="17" fillId="0" borderId="0" xfId="0" applyFont="1" applyAlignment="1" applyProtection="1">
      <alignment horizontal="right" vertical="center"/>
    </xf>
    <xf numFmtId="0" fontId="16" fillId="0" borderId="11" xfId="4" applyFont="1" applyFill="1" applyBorder="1">
      <alignment horizontal="left" vertical="center" wrapText="1"/>
    </xf>
    <xf numFmtId="0" fontId="25" fillId="0" borderId="0" xfId="0" applyFont="1" applyProtection="1">
      <alignment vertical="center"/>
    </xf>
    <xf numFmtId="0" fontId="20" fillId="4" borderId="0" xfId="3" applyFont="1" applyAlignment="1">
      <alignment wrapText="1"/>
    </xf>
    <xf numFmtId="0" fontId="18" fillId="0" borderId="0" xfId="0" applyFont="1" applyProtection="1">
      <alignment vertical="center"/>
    </xf>
    <xf numFmtId="0" fontId="18" fillId="0" borderId="0" xfId="0" applyFont="1" applyAlignment="1" applyProtection="1">
      <alignment vertical="center" wrapText="1"/>
    </xf>
    <xf numFmtId="0" fontId="26" fillId="0" borderId="0" xfId="0" applyFont="1" applyAlignment="1">
      <alignment vertical="top" wrapText="1"/>
      <protection locked="0"/>
    </xf>
    <xf numFmtId="0" fontId="17" fillId="0" borderId="0" xfId="0" applyFont="1" applyAlignment="1">
      <alignment vertical="center" wrapText="1"/>
      <protection locked="0"/>
    </xf>
    <xf numFmtId="0" fontId="17" fillId="0" borderId="0" xfId="0" applyFont="1" applyAlignment="1">
      <alignment vertical="top" wrapText="1"/>
      <protection locked="0"/>
    </xf>
    <xf numFmtId="0" fontId="17" fillId="0" borderId="0" xfId="0" applyFont="1" applyAlignment="1" applyProtection="1">
      <alignment vertical="center" wrapText="1"/>
    </xf>
    <xf numFmtId="0" fontId="17" fillId="6" borderId="0" xfId="0" applyFont="1" applyFill="1" applyAlignment="1">
      <alignment vertical="center" wrapText="1"/>
      <protection locked="0"/>
    </xf>
    <xf numFmtId="0" fontId="14" fillId="4" borderId="0" xfId="3" applyFont="1" applyAlignment="1"/>
    <xf numFmtId="0" fontId="16" fillId="8" borderId="5" xfId="4" applyFont="1" applyBorder="1" applyAlignment="1">
      <alignment horizontal="left" vertical="top" wrapText="1"/>
    </xf>
    <xf numFmtId="0" fontId="16" fillId="7" borderId="5" xfId="4" applyFont="1" applyFill="1" applyBorder="1" applyAlignment="1">
      <alignment horizontal="left" vertical="top" wrapText="1"/>
    </xf>
    <xf numFmtId="0" fontId="16" fillId="11" borderId="5" xfId="4" applyFont="1" applyFill="1" applyBorder="1" applyAlignment="1">
      <alignment vertical="top" wrapText="1"/>
    </xf>
    <xf numFmtId="0" fontId="20" fillId="12" borderId="5" xfId="4" applyFont="1" applyFill="1" applyBorder="1" applyAlignment="1">
      <alignment vertical="top" wrapText="1"/>
    </xf>
    <xf numFmtId="0" fontId="30" fillId="0" borderId="0" xfId="0" applyFont="1" applyAlignment="1" applyProtection="1">
      <alignment horizontal="left" vertical="top" wrapText="1"/>
    </xf>
    <xf numFmtId="0" fontId="17" fillId="0" borderId="0" xfId="0" applyFont="1" applyAlignment="1">
      <alignment horizontal="left" vertical="center" wrapText="1"/>
      <protection locked="0"/>
    </xf>
    <xf numFmtId="49" fontId="17" fillId="0" borderId="0" xfId="0" applyNumberFormat="1" applyFont="1" applyAlignment="1">
      <alignment horizontal="left" vertical="center" wrapText="1"/>
      <protection locked="0"/>
    </xf>
    <xf numFmtId="9" fontId="17" fillId="0" borderId="0" xfId="1" applyNumberFormat="1" applyFont="1" applyFill="1" applyBorder="1" applyAlignment="1" applyProtection="1">
      <alignment horizontal="left" vertical="center"/>
      <protection locked="0"/>
    </xf>
    <xf numFmtId="44" fontId="17" fillId="0" borderId="0" xfId="2" applyNumberFormat="1" applyFont="1" applyFill="1" applyBorder="1" applyAlignment="1" applyProtection="1">
      <alignment horizontal="left" vertical="center"/>
      <protection locked="0"/>
    </xf>
    <xf numFmtId="9" fontId="17" fillId="0" borderId="0" xfId="2" applyFont="1" applyFill="1" applyBorder="1" applyAlignment="1" applyProtection="1">
      <alignment horizontal="left" vertical="center"/>
      <protection locked="0"/>
    </xf>
    <xf numFmtId="44" fontId="17" fillId="0" borderId="0" xfId="1" applyFont="1" applyFill="1" applyBorder="1" applyAlignment="1" applyProtection="1">
      <alignment horizontal="left" vertical="center"/>
      <protection locked="0"/>
    </xf>
    <xf numFmtId="1" fontId="17" fillId="0" borderId="0" xfId="1" applyNumberFormat="1" applyFont="1" applyFill="1" applyBorder="1" applyAlignment="1" applyProtection="1">
      <alignment horizontal="left" vertical="center"/>
      <protection locked="0"/>
    </xf>
    <xf numFmtId="44" fontId="17" fillId="5" borderId="0" xfId="1" applyFont="1" applyFill="1" applyBorder="1" applyAlignment="1" applyProtection="1">
      <alignment horizontal="left" vertical="center"/>
    </xf>
    <xf numFmtId="164" fontId="17" fillId="5" borderId="0" xfId="1" applyNumberFormat="1" applyFont="1" applyFill="1" applyBorder="1" applyAlignment="1" applyProtection="1">
      <alignment horizontal="left" vertical="center"/>
    </xf>
    <xf numFmtId="164" fontId="17" fillId="8" borderId="0" xfId="0" applyNumberFormat="1" applyFont="1" applyFill="1" applyProtection="1">
      <alignment vertical="center"/>
    </xf>
    <xf numFmtId="0" fontId="17" fillId="0" borderId="0" xfId="0" applyFont="1" applyAlignment="1" applyProtection="1">
      <alignment horizontal="left" vertical="center"/>
    </xf>
    <xf numFmtId="0" fontId="25" fillId="4" borderId="0" xfId="0" applyFont="1" applyFill="1" applyProtection="1">
      <alignment vertical="center"/>
    </xf>
    <xf numFmtId="0" fontId="23" fillId="4" borderId="0" xfId="4" applyFont="1" applyFill="1" applyAlignment="1">
      <alignment horizontal="right" vertical="center" wrapText="1"/>
    </xf>
    <xf numFmtId="44" fontId="14" fillId="4" borderId="0" xfId="4" applyNumberFormat="1" applyFont="1" applyFill="1" applyAlignment="1">
      <alignment horizontal="left" vertical="center"/>
    </xf>
    <xf numFmtId="44" fontId="14" fillId="12" borderId="16" xfId="0" applyNumberFormat="1" applyFont="1" applyFill="1" applyBorder="1" applyProtection="1">
      <alignment vertical="center"/>
    </xf>
    <xf numFmtId="0" fontId="17" fillId="0" borderId="0" xfId="0" applyFont="1" applyAlignment="1" applyProtection="1">
      <alignment horizontal="left" vertical="center" wrapText="1"/>
    </xf>
    <xf numFmtId="49" fontId="17" fillId="0" borderId="0" xfId="0" applyNumberFormat="1" applyFont="1" applyAlignment="1" applyProtection="1">
      <alignment horizontal="left" vertical="center" wrapText="1"/>
    </xf>
    <xf numFmtId="44" fontId="17" fillId="0" borderId="0" xfId="1" applyFont="1" applyFill="1" applyBorder="1" applyAlignment="1" applyProtection="1">
      <alignment horizontal="left" vertical="center"/>
    </xf>
    <xf numFmtId="9" fontId="17" fillId="0" borderId="0" xfId="2" applyFont="1" applyFill="1" applyBorder="1" applyAlignment="1" applyProtection="1">
      <alignment horizontal="left" vertical="center"/>
    </xf>
    <xf numFmtId="1" fontId="17" fillId="0" borderId="0" xfId="1" applyNumberFormat="1" applyFont="1" applyFill="1" applyBorder="1" applyAlignment="1" applyProtection="1">
      <alignment horizontal="left" vertical="center"/>
    </xf>
    <xf numFmtId="9" fontId="17" fillId="0" borderId="0" xfId="1" applyNumberFormat="1" applyFont="1" applyFill="1" applyBorder="1" applyAlignment="1" applyProtection="1">
      <alignment horizontal="left" vertical="center"/>
    </xf>
    <xf numFmtId="44" fontId="17" fillId="0" borderId="0" xfId="0" applyNumberFormat="1" applyFont="1" applyProtection="1">
      <alignment vertical="center"/>
    </xf>
    <xf numFmtId="0" fontId="16" fillId="8" borderId="0" xfId="4" applyFont="1" applyAlignment="1">
      <alignment horizontal="left" vertical="top" wrapText="1"/>
    </xf>
    <xf numFmtId="0" fontId="16" fillId="11" borderId="0" xfId="4" applyFont="1" applyFill="1" applyAlignment="1">
      <alignment horizontal="left" vertical="top" wrapText="1"/>
    </xf>
    <xf numFmtId="0" fontId="20" fillId="12" borderId="0" xfId="4" applyFont="1" applyFill="1" applyAlignment="1">
      <alignment horizontal="left" vertical="top" wrapText="1"/>
    </xf>
    <xf numFmtId="49" fontId="17" fillId="10" borderId="0" xfId="1" applyNumberFormat="1" applyFont="1" applyFill="1" applyBorder="1" applyAlignment="1" applyProtection="1">
      <alignment horizontal="left" vertical="center"/>
      <protection locked="0"/>
    </xf>
    <xf numFmtId="44" fontId="17" fillId="10" borderId="0" xfId="1" applyFont="1" applyFill="1" applyBorder="1" applyAlignment="1" applyProtection="1">
      <alignment horizontal="left" vertical="center"/>
      <protection locked="0"/>
    </xf>
    <xf numFmtId="2" fontId="17" fillId="0" borderId="0" xfId="2" applyNumberFormat="1" applyFont="1" applyFill="1" applyBorder="1" applyAlignment="1" applyProtection="1">
      <alignment horizontal="left" vertical="center"/>
      <protection locked="0"/>
    </xf>
    <xf numFmtId="44" fontId="17" fillId="5" borderId="0" xfId="2" applyNumberFormat="1" applyFont="1" applyFill="1" applyBorder="1" applyAlignment="1" applyProtection="1">
      <alignment horizontal="left" vertical="center"/>
    </xf>
    <xf numFmtId="44" fontId="17" fillId="8" borderId="0" xfId="2" applyNumberFormat="1" applyFont="1" applyFill="1" applyBorder="1" applyAlignment="1" applyProtection="1">
      <alignment horizontal="left" vertical="center"/>
    </xf>
    <xf numFmtId="49" fontId="25" fillId="4" borderId="0" xfId="1" applyNumberFormat="1" applyFont="1" applyFill="1" applyBorder="1" applyAlignment="1" applyProtection="1">
      <alignment horizontal="left" vertical="center"/>
    </xf>
    <xf numFmtId="44" fontId="25" fillId="4" borderId="0" xfId="1" applyFont="1" applyFill="1" applyBorder="1" applyAlignment="1" applyProtection="1">
      <alignment horizontal="left" vertical="center"/>
    </xf>
    <xf numFmtId="0" fontId="23" fillId="4" borderId="0" xfId="4" applyFont="1" applyFill="1" applyAlignment="1">
      <alignment horizontal="right" vertical="center" wrapText="1" indent="1"/>
    </xf>
    <xf numFmtId="44" fontId="14" fillId="4" borderId="0" xfId="2" applyNumberFormat="1" applyFont="1" applyFill="1" applyBorder="1" applyAlignment="1" applyProtection="1">
      <alignment horizontal="left" vertical="center"/>
    </xf>
    <xf numFmtId="44" fontId="14" fillId="12" borderId="0" xfId="2" applyNumberFormat="1" applyFont="1" applyFill="1" applyBorder="1" applyAlignment="1" applyProtection="1">
      <alignment horizontal="left" vertical="center"/>
    </xf>
    <xf numFmtId="44" fontId="17" fillId="0" borderId="0" xfId="2" applyNumberFormat="1" applyFont="1" applyFill="1" applyBorder="1" applyAlignment="1" applyProtection="1">
      <alignment horizontal="left" vertical="center"/>
    </xf>
    <xf numFmtId="49" fontId="17" fillId="0" borderId="0" xfId="1" applyNumberFormat="1" applyFont="1" applyFill="1" applyBorder="1" applyAlignment="1" applyProtection="1">
      <alignment horizontal="left" vertical="center"/>
    </xf>
    <xf numFmtId="0" fontId="17" fillId="0" borderId="2" xfId="0" applyFont="1" applyBorder="1" applyAlignment="1">
      <alignment horizontal="left" vertical="center" wrapText="1"/>
      <protection locked="0"/>
    </xf>
    <xf numFmtId="0" fontId="17" fillId="0" borderId="2" xfId="0" applyFont="1" applyBorder="1" applyAlignment="1">
      <alignment horizontal="left" vertical="center"/>
      <protection locked="0"/>
    </xf>
    <xf numFmtId="0" fontId="16" fillId="7" borderId="0" xfId="4" applyFont="1" applyFill="1" applyAlignment="1">
      <alignment horizontal="left" vertical="top" wrapText="1"/>
    </xf>
    <xf numFmtId="0" fontId="16" fillId="5" borderId="0" xfId="4" applyFont="1" applyFill="1" applyAlignment="1">
      <alignment horizontal="left" vertical="top" wrapText="1"/>
    </xf>
    <xf numFmtId="44" fontId="17" fillId="0" borderId="0" xfId="0" applyNumberFormat="1" applyFont="1" applyAlignment="1">
      <alignment horizontal="left" vertical="center"/>
      <protection locked="0"/>
    </xf>
    <xf numFmtId="0" fontId="17" fillId="0" borderId="0" xfId="0" applyFont="1" applyAlignment="1">
      <alignment horizontal="left" vertical="center"/>
      <protection locked="0"/>
    </xf>
    <xf numFmtId="44" fontId="17" fillId="8" borderId="0" xfId="1" applyFont="1" applyFill="1" applyBorder="1" applyAlignment="1" applyProtection="1">
      <alignment horizontal="left" vertical="center"/>
    </xf>
    <xf numFmtId="0" fontId="23" fillId="4" borderId="0" xfId="4" applyFont="1" applyFill="1">
      <alignment horizontal="left" vertical="center" wrapText="1"/>
    </xf>
    <xf numFmtId="44" fontId="31" fillId="4" borderId="0" xfId="1" applyFont="1" applyFill="1" applyBorder="1" applyAlignment="1" applyProtection="1">
      <alignment horizontal="left" vertical="center"/>
    </xf>
    <xf numFmtId="0" fontId="32" fillId="4" borderId="0" xfId="0" applyFont="1" applyFill="1" applyAlignment="1" applyProtection="1">
      <alignment horizontal="left" vertical="center"/>
    </xf>
    <xf numFmtId="44" fontId="14" fillId="4" borderId="0" xfId="1" applyFont="1" applyFill="1" applyBorder="1" applyAlignment="1" applyProtection="1">
      <alignment horizontal="left" vertical="center"/>
    </xf>
    <xf numFmtId="44" fontId="14" fillId="12" borderId="0" xfId="1" applyFont="1" applyFill="1" applyBorder="1" applyAlignment="1" applyProtection="1">
      <alignment horizontal="left" vertical="center"/>
    </xf>
    <xf numFmtId="0" fontId="14" fillId="2" borderId="0" xfId="3" applyFont="1" applyFill="1" applyAlignment="1">
      <alignment vertical="center"/>
    </xf>
    <xf numFmtId="0" fontId="15" fillId="0" borderId="0" xfId="0" applyFont="1" applyAlignment="1" applyProtection="1">
      <alignment horizontal="left" vertical="center"/>
    </xf>
    <xf numFmtId="0" fontId="17" fillId="0" borderId="0" xfId="0" applyFont="1" applyAlignment="1">
      <alignment horizontal="center" vertical="center"/>
      <protection locked="0"/>
    </xf>
    <xf numFmtId="0" fontId="34" fillId="0" borderId="0" xfId="4" applyFont="1" applyFill="1" applyAlignment="1">
      <alignment horizontal="right" vertical="center" wrapText="1"/>
    </xf>
    <xf numFmtId="44" fontId="17" fillId="5" borderId="0" xfId="0" applyNumberFormat="1" applyFont="1" applyFill="1" applyAlignment="1" applyProtection="1">
      <alignment horizontal="left" vertical="center" wrapText="1"/>
    </xf>
    <xf numFmtId="0" fontId="25" fillId="4" borderId="0" xfId="0" applyFont="1" applyFill="1" applyAlignment="1" applyProtection="1">
      <alignment horizontal="left" vertical="center" wrapText="1"/>
    </xf>
    <xf numFmtId="44" fontId="17" fillId="5" borderId="2" xfId="0" applyNumberFormat="1" applyFont="1" applyFill="1" applyBorder="1" applyAlignment="1" applyProtection="1">
      <alignment horizontal="left" vertical="center" wrapText="1"/>
    </xf>
    <xf numFmtId="0" fontId="16" fillId="8" borderId="2" xfId="4" applyFont="1" applyBorder="1" applyAlignment="1">
      <alignment horizontal="left" vertical="top" wrapText="1"/>
    </xf>
    <xf numFmtId="0" fontId="16" fillId="7" borderId="2" xfId="4" applyFont="1" applyFill="1" applyBorder="1" applyAlignment="1">
      <alignment horizontal="left" vertical="top" wrapText="1"/>
    </xf>
    <xf numFmtId="0" fontId="16" fillId="11" borderId="2" xfId="4" applyFont="1" applyFill="1" applyBorder="1" applyAlignment="1">
      <alignment horizontal="left" vertical="top" wrapText="1"/>
    </xf>
    <xf numFmtId="44" fontId="30" fillId="0" borderId="2" xfId="0" applyNumberFormat="1" applyFont="1" applyBorder="1" applyAlignment="1">
      <alignment horizontal="left" vertical="center"/>
      <protection locked="0"/>
    </xf>
    <xf numFmtId="0" fontId="15" fillId="0" borderId="2" xfId="0" applyFont="1" applyBorder="1" applyAlignment="1">
      <alignment horizontal="left" vertical="center"/>
      <protection locked="0"/>
    </xf>
    <xf numFmtId="1" fontId="17" fillId="0" borderId="2" xfId="0" applyNumberFormat="1" applyFont="1" applyBorder="1" applyAlignment="1">
      <alignment horizontal="center" vertical="center"/>
      <protection locked="0"/>
    </xf>
    <xf numFmtId="44" fontId="17" fillId="8" borderId="2" xfId="0" applyNumberFormat="1" applyFont="1" applyFill="1" applyBorder="1" applyAlignment="1" applyProtection="1">
      <alignment horizontal="left" vertical="center" wrapText="1"/>
    </xf>
    <xf numFmtId="44" fontId="17" fillId="0" borderId="2" xfId="0" applyNumberFormat="1" applyFont="1" applyBorder="1" applyAlignment="1">
      <alignment horizontal="left" vertical="center"/>
      <protection locked="0"/>
    </xf>
    <xf numFmtId="0" fontId="17" fillId="0" borderId="5" xfId="0" applyFont="1" applyBorder="1" applyAlignment="1">
      <alignment horizontal="left" vertical="center"/>
      <protection locked="0"/>
    </xf>
    <xf numFmtId="44" fontId="30" fillId="0" borderId="5" xfId="0" applyNumberFormat="1" applyFont="1" applyBorder="1" applyAlignment="1">
      <alignment horizontal="left" vertical="center"/>
      <protection locked="0"/>
    </xf>
    <xf numFmtId="0" fontId="15" fillId="0" borderId="5" xfId="0" applyFont="1" applyBorder="1" applyAlignment="1">
      <alignment horizontal="left" vertical="center"/>
      <protection locked="0"/>
    </xf>
    <xf numFmtId="44" fontId="35" fillId="0" borderId="5" xfId="0" applyNumberFormat="1" applyFont="1" applyBorder="1" applyAlignment="1">
      <alignment horizontal="left" vertical="center"/>
      <protection locked="0"/>
    </xf>
    <xf numFmtId="0" fontId="15" fillId="0" borderId="5" xfId="0" applyFont="1" applyBorder="1" applyAlignment="1">
      <alignment horizontal="left" vertical="center" wrapText="1"/>
      <protection locked="0"/>
    </xf>
    <xf numFmtId="0" fontId="32" fillId="4" borderId="12" xfId="0" applyFont="1" applyFill="1" applyBorder="1" applyAlignment="1" applyProtection="1">
      <alignment horizontal="left" vertical="center"/>
    </xf>
    <xf numFmtId="0" fontId="32" fillId="4" borderId="13" xfId="0" applyFont="1" applyFill="1" applyBorder="1" applyAlignment="1" applyProtection="1">
      <alignment horizontal="left" vertical="center"/>
    </xf>
    <xf numFmtId="44" fontId="32" fillId="4" borderId="13" xfId="1" applyFont="1" applyFill="1" applyBorder="1" applyAlignment="1" applyProtection="1">
      <alignment horizontal="left" vertical="center"/>
    </xf>
    <xf numFmtId="0" fontId="23" fillId="4" borderId="13" xfId="4" applyFont="1" applyFill="1" applyBorder="1" applyAlignment="1">
      <alignment horizontal="right" vertical="center" wrapText="1"/>
    </xf>
    <xf numFmtId="44" fontId="14" fillId="4" borderId="13" xfId="4" applyNumberFormat="1" applyFont="1" applyFill="1" applyBorder="1" applyAlignment="1">
      <alignment horizontal="left" vertical="center"/>
    </xf>
    <xf numFmtId="0" fontId="15" fillId="0" borderId="2" xfId="0" applyFont="1" applyBorder="1" applyAlignment="1">
      <alignment horizontal="left" vertical="center" wrapText="1"/>
      <protection locked="0"/>
    </xf>
    <xf numFmtId="44" fontId="14" fillId="12" borderId="14" xfId="1" applyFont="1" applyFill="1" applyBorder="1" applyAlignment="1" applyProtection="1">
      <alignment horizontal="left" vertical="center"/>
    </xf>
    <xf numFmtId="0" fontId="16" fillId="8" borderId="15" xfId="4" applyFont="1" applyBorder="1" applyAlignment="1">
      <alignment horizontal="left" vertical="top" wrapText="1"/>
    </xf>
    <xf numFmtId="0" fontId="16" fillId="11" borderId="15" xfId="4" applyFont="1" applyFill="1" applyBorder="1" applyAlignment="1">
      <alignment horizontal="left" vertical="top" wrapText="1"/>
    </xf>
    <xf numFmtId="0" fontId="17" fillId="0" borderId="0" xfId="0" applyFont="1" applyAlignment="1" applyProtection="1">
      <alignment vertical="top" wrapText="1"/>
    </xf>
    <xf numFmtId="44" fontId="17" fillId="8" borderId="0" xfId="0" applyNumberFormat="1" applyFont="1" applyFill="1" applyAlignment="1" applyProtection="1">
      <alignment horizontal="left" vertical="center" wrapText="1"/>
    </xf>
    <xf numFmtId="0" fontId="32" fillId="4" borderId="0" xfId="0" applyFont="1" applyFill="1" applyAlignment="1" applyProtection="1">
      <alignment horizontal="left" vertical="center" wrapText="1"/>
    </xf>
    <xf numFmtId="44" fontId="14" fillId="12" borderId="0" xfId="4" applyNumberFormat="1" applyFont="1" applyFill="1">
      <alignment horizontal="left" vertical="center" wrapText="1"/>
    </xf>
    <xf numFmtId="44" fontId="17" fillId="0" borderId="0" xfId="0" applyNumberFormat="1" applyFont="1" applyAlignment="1" applyProtection="1">
      <alignment horizontal="left" vertical="center"/>
    </xf>
    <xf numFmtId="44" fontId="37" fillId="0" borderId="0" xfId="0" applyNumberFormat="1" applyFont="1" applyAlignment="1" applyProtection="1">
      <alignment horizontal="left" vertical="center" wrapText="1"/>
    </xf>
    <xf numFmtId="44" fontId="17" fillId="0" borderId="0" xfId="0" applyNumberFormat="1" applyFont="1" applyAlignment="1" applyProtection="1">
      <alignment horizontal="left" vertical="center" wrapText="1"/>
    </xf>
    <xf numFmtId="0" fontId="16" fillId="8" borderId="6" xfId="4" applyFont="1" applyBorder="1" applyAlignment="1">
      <alignment horizontal="left" vertical="top" wrapText="1"/>
    </xf>
    <xf numFmtId="0" fontId="16" fillId="11" borderId="6" xfId="4" applyFont="1" applyFill="1" applyBorder="1" applyAlignment="1">
      <alignment horizontal="left" vertical="top" wrapText="1"/>
    </xf>
    <xf numFmtId="44" fontId="17" fillId="5" borderId="4" xfId="0" applyNumberFormat="1" applyFont="1" applyFill="1" applyBorder="1" applyAlignment="1" applyProtection="1">
      <alignment horizontal="left" vertical="center" wrapText="1"/>
    </xf>
    <xf numFmtId="44" fontId="17" fillId="8" borderId="2" xfId="1" applyFont="1" applyFill="1" applyBorder="1" applyAlignment="1" applyProtection="1">
      <alignment horizontal="left" vertical="center"/>
    </xf>
    <xf numFmtId="44" fontId="17" fillId="0" borderId="2" xfId="1" applyFont="1" applyFill="1" applyBorder="1" applyAlignment="1" applyProtection="1">
      <alignment horizontal="left" vertical="center"/>
      <protection locked="0"/>
    </xf>
    <xf numFmtId="44" fontId="17" fillId="0" borderId="5" xfId="1" applyFont="1" applyFill="1" applyBorder="1" applyAlignment="1" applyProtection="1">
      <alignment horizontal="left" vertical="center"/>
      <protection locked="0"/>
    </xf>
    <xf numFmtId="0" fontId="23" fillId="4" borderId="12" xfId="4" applyFont="1" applyFill="1" applyBorder="1" applyAlignment="1">
      <alignment horizontal="left" vertical="center"/>
    </xf>
    <xf numFmtId="0" fontId="14" fillId="4" borderId="13" xfId="4" applyFont="1" applyFill="1" applyBorder="1" applyAlignment="1">
      <alignment horizontal="right" vertical="center" wrapText="1"/>
    </xf>
    <xf numFmtId="0" fontId="17" fillId="0" borderId="0" xfId="0" applyFont="1" applyAlignment="1" applyProtection="1"/>
    <xf numFmtId="0" fontId="16" fillId="11" borderId="10" xfId="4" applyFont="1" applyFill="1" applyBorder="1" applyAlignment="1">
      <alignment horizontal="left" vertical="top" wrapText="1"/>
    </xf>
    <xf numFmtId="44" fontId="30" fillId="0" borderId="2" xfId="4" applyNumberFormat="1" applyFont="1" applyFill="1" applyBorder="1" applyAlignment="1" applyProtection="1">
      <alignment horizontal="left" vertical="center"/>
      <protection locked="0"/>
    </xf>
    <xf numFmtId="49" fontId="30" fillId="0" borderId="2" xfId="4" applyNumberFormat="1" applyFont="1" applyFill="1" applyBorder="1" applyAlignment="1" applyProtection="1">
      <alignment horizontal="left" vertical="center"/>
      <protection locked="0"/>
    </xf>
    <xf numFmtId="44" fontId="17" fillId="5" borderId="2" xfId="0" applyNumberFormat="1" applyFont="1" applyFill="1" applyBorder="1" applyAlignment="1" applyProtection="1">
      <alignment horizontal="left" vertical="center"/>
    </xf>
    <xf numFmtId="44" fontId="17" fillId="5" borderId="4" xfId="0" applyNumberFormat="1" applyFont="1" applyFill="1" applyBorder="1" applyAlignment="1" applyProtection="1">
      <alignment horizontal="left" vertical="center"/>
    </xf>
    <xf numFmtId="44" fontId="17" fillId="8" borderId="2" xfId="0" applyNumberFormat="1" applyFont="1" applyFill="1" applyBorder="1" applyAlignment="1" applyProtection="1">
      <alignment horizontal="left" vertical="center"/>
    </xf>
    <xf numFmtId="49" fontId="17" fillId="0" borderId="2" xfId="0" applyNumberFormat="1" applyFont="1" applyBorder="1">
      <alignment vertical="center"/>
      <protection locked="0"/>
    </xf>
    <xf numFmtId="44" fontId="30" fillId="0" borderId="5" xfId="4" applyNumberFormat="1" applyFont="1" applyFill="1" applyBorder="1" applyAlignment="1" applyProtection="1">
      <alignment horizontal="left" vertical="center"/>
      <protection locked="0"/>
    </xf>
    <xf numFmtId="49" fontId="17" fillId="0" borderId="5" xfId="0" applyNumberFormat="1" applyFont="1" applyBorder="1">
      <alignment vertical="center"/>
      <protection locked="0"/>
    </xf>
    <xf numFmtId="49" fontId="30" fillId="0" borderId="5" xfId="4" applyNumberFormat="1" applyFont="1" applyFill="1" applyBorder="1" applyAlignment="1" applyProtection="1">
      <alignment horizontal="left" vertical="center"/>
      <protection locked="0"/>
    </xf>
    <xf numFmtId="0" fontId="23" fillId="4" borderId="0" xfId="4" applyFont="1" applyFill="1" applyAlignment="1">
      <alignment horizontal="right" vertical="center"/>
    </xf>
    <xf numFmtId="44" fontId="14" fillId="4" borderId="2" xfId="4" applyNumberFormat="1" applyFont="1" applyFill="1" applyBorder="1" applyAlignment="1">
      <alignment horizontal="left" vertical="center"/>
    </xf>
    <xf numFmtId="44" fontId="14" fillId="4" borderId="4" xfId="4" applyNumberFormat="1" applyFont="1" applyFill="1" applyBorder="1" applyAlignment="1">
      <alignment horizontal="left" vertical="center"/>
    </xf>
    <xf numFmtId="44" fontId="14" fillId="12" borderId="2" xfId="4" applyNumberFormat="1" applyFont="1" applyFill="1" applyBorder="1" applyAlignment="1">
      <alignment horizontal="left" vertical="center"/>
    </xf>
    <xf numFmtId="0" fontId="17" fillId="0" borderId="0" xfId="0" applyFont="1" applyAlignment="1" applyProtection="1">
      <alignment vertical="top"/>
    </xf>
    <xf numFmtId="0" fontId="15" fillId="6" borderId="2" xfId="0" applyFont="1" applyFill="1" applyBorder="1" applyAlignment="1">
      <alignment horizontal="left" vertical="center" wrapText="1"/>
      <protection locked="0"/>
    </xf>
    <xf numFmtId="44" fontId="15" fillId="6" borderId="2" xfId="0" applyNumberFormat="1" applyFont="1" applyFill="1" applyBorder="1" applyAlignment="1">
      <alignment horizontal="left" vertical="center" wrapText="1"/>
      <protection locked="0"/>
    </xf>
    <xf numFmtId="0" fontId="15" fillId="6" borderId="2" xfId="0" applyFont="1" applyFill="1" applyBorder="1" applyAlignment="1">
      <alignment horizontal="left" vertical="center"/>
      <protection locked="0"/>
    </xf>
    <xf numFmtId="44" fontId="17" fillId="6" borderId="2" xfId="0" applyNumberFormat="1" applyFont="1" applyFill="1" applyBorder="1" applyAlignment="1" applyProtection="1">
      <alignment horizontal="left" vertical="center" wrapText="1"/>
    </xf>
    <xf numFmtId="44" fontId="17" fillId="6" borderId="4" xfId="0" applyNumberFormat="1" applyFont="1" applyFill="1" applyBorder="1" applyAlignment="1" applyProtection="1">
      <alignment horizontal="left" vertical="center" wrapText="1"/>
    </xf>
    <xf numFmtId="44" fontId="15" fillId="6" borderId="2" xfId="0" applyNumberFormat="1" applyFont="1" applyFill="1" applyBorder="1" applyAlignment="1" applyProtection="1">
      <alignment horizontal="left" vertical="center"/>
    </xf>
    <xf numFmtId="0" fontId="15" fillId="6" borderId="5" xfId="0" applyFont="1" applyFill="1" applyBorder="1" applyAlignment="1">
      <alignment horizontal="left" vertical="center" wrapText="1"/>
      <protection locked="0"/>
    </xf>
    <xf numFmtId="44" fontId="15" fillId="6" borderId="5" xfId="0" applyNumberFormat="1" applyFont="1" applyFill="1" applyBorder="1" applyAlignment="1">
      <alignment horizontal="left" vertical="center" wrapText="1"/>
      <protection locked="0"/>
    </xf>
    <xf numFmtId="0" fontId="15" fillId="6" borderId="5" xfId="0" applyFont="1" applyFill="1" applyBorder="1" applyAlignment="1">
      <alignment horizontal="left" vertical="center"/>
      <protection locked="0"/>
    </xf>
    <xf numFmtId="44" fontId="14" fillId="12" borderId="14" xfId="4" applyNumberFormat="1" applyFont="1" applyFill="1" applyBorder="1" applyAlignment="1">
      <alignment horizontal="left" vertical="center"/>
    </xf>
    <xf numFmtId="0" fontId="16" fillId="8" borderId="0" xfId="4" applyFont="1" applyAlignment="1">
      <alignment horizontal="left" vertical="top" wrapText="1" indent="1"/>
    </xf>
    <xf numFmtId="0" fontId="16" fillId="4" borderId="0" xfId="4" applyFont="1" applyFill="1" applyAlignment="1">
      <alignment vertical="center" wrapText="1"/>
    </xf>
    <xf numFmtId="0" fontId="16" fillId="8" borderId="9" xfId="4" applyFont="1" applyBorder="1" applyAlignment="1">
      <alignment horizontal="left" vertical="top" wrapText="1" indent="1"/>
    </xf>
    <xf numFmtId="44" fontId="14" fillId="4" borderId="2" xfId="0" applyNumberFormat="1" applyFont="1" applyFill="1" applyBorder="1" applyAlignment="1" applyProtection="1">
      <alignment horizontal="left" vertical="center" wrapText="1"/>
    </xf>
    <xf numFmtId="44" fontId="14" fillId="12" borderId="0" xfId="0" applyNumberFormat="1" applyFont="1" applyFill="1" applyProtection="1">
      <alignment vertical="center"/>
    </xf>
    <xf numFmtId="166" fontId="14" fillId="4" borderId="0" xfId="3" applyNumberFormat="1" applyFont="1" applyAlignment="1">
      <alignment horizontal="center"/>
    </xf>
    <xf numFmtId="166" fontId="17" fillId="0" borderId="0" xfId="0" applyNumberFormat="1" applyFont="1" applyAlignment="1" applyProtection="1">
      <alignment horizontal="center" vertical="center"/>
    </xf>
    <xf numFmtId="166" fontId="16" fillId="7" borderId="15" xfId="6" applyNumberFormat="1" applyFont="1" applyFill="1" applyBorder="1" applyAlignment="1" applyProtection="1">
      <alignment horizontal="center" vertical="center" wrapText="1"/>
    </xf>
    <xf numFmtId="166" fontId="35" fillId="0" borderId="2" xfId="1" applyNumberFormat="1" applyFont="1" applyBorder="1" applyAlignment="1" applyProtection="1">
      <alignment horizontal="center" vertical="center" wrapText="1"/>
      <protection locked="0"/>
    </xf>
    <xf numFmtId="166" fontId="30" fillId="0" borderId="2" xfId="1" applyNumberFormat="1" applyFont="1" applyBorder="1" applyAlignment="1" applyProtection="1">
      <alignment horizontal="center" vertical="center" wrapText="1"/>
      <protection locked="0"/>
    </xf>
    <xf numFmtId="166" fontId="35" fillId="0" borderId="2" xfId="1" applyNumberFormat="1" applyFont="1" applyBorder="1" applyAlignment="1" applyProtection="1">
      <alignment horizontal="center" vertical="center"/>
      <protection locked="0"/>
    </xf>
    <xf numFmtId="166" fontId="30" fillId="0" borderId="2" xfId="1" applyNumberFormat="1" applyFont="1" applyBorder="1" applyAlignment="1" applyProtection="1">
      <alignment horizontal="center" vertical="center"/>
      <protection locked="0"/>
    </xf>
    <xf numFmtId="166" fontId="21" fillId="8" borderId="0" xfId="4" applyNumberFormat="1" applyFont="1" applyAlignment="1">
      <alignment horizontal="center" vertical="center" wrapText="1"/>
    </xf>
    <xf numFmtId="166" fontId="30" fillId="0" borderId="2" xfId="0" applyNumberFormat="1" applyFont="1" applyBorder="1" applyAlignment="1" applyProtection="1">
      <alignment horizontal="left" vertical="center" indent="1"/>
    </xf>
    <xf numFmtId="166" fontId="30" fillId="0" borderId="2" xfId="0" applyNumberFormat="1" applyFont="1" applyBorder="1" applyAlignment="1" applyProtection="1">
      <alignment horizontal="left" vertical="center" wrapText="1" indent="1"/>
    </xf>
    <xf numFmtId="166" fontId="14" fillId="4" borderId="0" xfId="4" applyNumberFormat="1" applyFont="1" applyFill="1" applyAlignment="1">
      <alignment horizontal="left" vertical="center" indent="1"/>
    </xf>
    <xf numFmtId="165" fontId="21" fillId="8" borderId="0" xfId="4" applyNumberFormat="1" applyFont="1" applyAlignment="1">
      <alignment horizontal="center" vertical="center" wrapText="1"/>
    </xf>
    <xf numFmtId="165" fontId="15" fillId="0" borderId="8" xfId="0" applyNumberFormat="1" applyFont="1" applyBorder="1" applyAlignment="1">
      <alignment horizontal="left" vertical="center" indent="1"/>
      <protection locked="0"/>
    </xf>
    <xf numFmtId="165" fontId="15" fillId="0" borderId="2" xfId="0" applyNumberFormat="1" applyFont="1" applyBorder="1" applyAlignment="1">
      <alignment horizontal="left" vertical="center" indent="1"/>
      <protection locked="0"/>
    </xf>
    <xf numFmtId="10" fontId="15" fillId="6" borderId="2" xfId="2" applyNumberFormat="1" applyFont="1" applyFill="1" applyBorder="1" applyAlignment="1" applyProtection="1">
      <alignment horizontal="left" vertical="center" indent="1"/>
    </xf>
    <xf numFmtId="0" fontId="14" fillId="4" borderId="0" xfId="4" applyFont="1" applyFill="1" applyAlignment="1">
      <alignment horizontal="left" vertical="center" indent="1"/>
    </xf>
    <xf numFmtId="0" fontId="17" fillId="6" borderId="2" xfId="0" applyFont="1" applyFill="1" applyBorder="1" applyAlignment="1" applyProtection="1">
      <alignment horizontal="left" vertical="center" wrapText="1" indent="1"/>
    </xf>
    <xf numFmtId="0" fontId="17" fillId="3" borderId="2" xfId="0" applyFont="1" applyFill="1" applyBorder="1" applyAlignment="1" applyProtection="1">
      <alignment horizontal="left" vertical="center" wrapText="1" indent="1"/>
    </xf>
    <xf numFmtId="0" fontId="19" fillId="6" borderId="2" xfId="9" applyFont="1" applyFill="1" applyBorder="1" applyAlignment="1" applyProtection="1">
      <alignment horizontal="left" vertical="center" indent="1"/>
    </xf>
    <xf numFmtId="0" fontId="19" fillId="0" borderId="2" xfId="9" applyFont="1" applyBorder="1" applyAlignment="1" applyProtection="1">
      <alignment horizontal="left" vertical="center" indent="1"/>
    </xf>
    <xf numFmtId="0" fontId="16" fillId="8" borderId="6" xfId="4" applyFont="1" applyBorder="1" applyAlignment="1">
      <alignment horizontal="left" vertical="center" wrapText="1" indent="1"/>
    </xf>
    <xf numFmtId="0" fontId="16" fillId="8" borderId="2" xfId="4" applyFont="1" applyBorder="1" applyAlignment="1">
      <alignment horizontal="left" vertical="center" wrapText="1" indent="1"/>
    </xf>
    <xf numFmtId="0" fontId="16" fillId="8" borderId="5" xfId="4" applyFont="1" applyBorder="1" applyAlignment="1">
      <alignment horizontal="left" vertical="center" wrapText="1" indent="1"/>
    </xf>
    <xf numFmtId="0" fontId="16" fillId="8" borderId="11" xfId="4" applyFont="1" applyBorder="1" applyAlignment="1">
      <alignment horizontal="left" vertical="center" wrapText="1" indent="1"/>
    </xf>
    <xf numFmtId="0" fontId="14" fillId="4" borderId="0" xfId="4" applyFont="1" applyFill="1" applyAlignment="1">
      <alignment horizontal="left" vertical="center"/>
    </xf>
    <xf numFmtId="0" fontId="21" fillId="9" borderId="2" xfId="6" applyFont="1" applyBorder="1" applyAlignment="1" applyProtection="1">
      <alignment horizontal="left" vertical="center" indent="1"/>
    </xf>
    <xf numFmtId="0" fontId="21" fillId="9" borderId="6" xfId="6" applyFont="1" applyBorder="1" applyAlignment="1" applyProtection="1">
      <alignment horizontal="left" vertical="center" indent="1"/>
    </xf>
    <xf numFmtId="0" fontId="18" fillId="0" borderId="6" xfId="0" applyFont="1" applyBorder="1" applyAlignment="1">
      <alignment horizontal="left" vertical="center" indent="1"/>
      <protection locked="0"/>
    </xf>
    <xf numFmtId="0" fontId="24" fillId="13" borderId="0" xfId="0" applyFont="1" applyFill="1" applyAlignment="1" applyProtection="1">
      <alignment horizontal="left" vertical="center" wrapText="1" indent="1"/>
    </xf>
    <xf numFmtId="0" fontId="18" fillId="0" borderId="2" xfId="0" applyFont="1" applyBorder="1" applyAlignment="1">
      <alignment horizontal="left" vertical="center" indent="1"/>
      <protection locked="0"/>
    </xf>
    <xf numFmtId="0" fontId="17" fillId="13" borderId="0" xfId="0" applyFont="1" applyFill="1" applyAlignment="1" applyProtection="1">
      <alignment horizontal="left" vertical="center" indent="1"/>
    </xf>
    <xf numFmtId="0" fontId="17" fillId="0" borderId="6" xfId="0" applyFont="1" applyBorder="1" applyAlignment="1" applyProtection="1">
      <alignment horizontal="left" vertical="center" indent="1"/>
    </xf>
    <xf numFmtId="0" fontId="17" fillId="0" borderId="2" xfId="0" applyFont="1" applyBorder="1" applyAlignment="1" applyProtection="1">
      <alignment horizontal="left" vertical="center" indent="1"/>
    </xf>
    <xf numFmtId="0" fontId="38" fillId="7" borderId="2" xfId="6" applyFont="1" applyFill="1" applyBorder="1" applyAlignment="1" applyProtection="1">
      <alignment horizontal="left" vertical="center" indent="1"/>
    </xf>
    <xf numFmtId="0" fontId="21" fillId="8" borderId="0" xfId="6" applyFont="1" applyFill="1" applyBorder="1" applyAlignment="1" applyProtection="1">
      <alignment horizontal="left" vertical="center" wrapText="1" indent="1"/>
    </xf>
    <xf numFmtId="0" fontId="21" fillId="9" borderId="0" xfId="6" applyFont="1" applyBorder="1" applyAlignment="1" applyProtection="1">
      <alignment horizontal="left" vertical="center" wrapText="1" indent="1"/>
    </xf>
    <xf numFmtId="0" fontId="21" fillId="6" borderId="0" xfId="6" applyFont="1" applyFill="1" applyBorder="1" applyAlignment="1" applyProtection="1">
      <alignment horizontal="left" vertical="center" wrapText="1" indent="1"/>
    </xf>
    <xf numFmtId="0" fontId="14" fillId="4" borderId="0" xfId="4" applyFont="1" applyFill="1" applyAlignment="1">
      <alignment horizontal="left" vertical="center" wrapText="1" indent="1"/>
    </xf>
    <xf numFmtId="44" fontId="14" fillId="4" borderId="0" xfId="0" applyNumberFormat="1" applyFont="1" applyFill="1" applyProtection="1">
      <alignment vertical="center"/>
    </xf>
    <xf numFmtId="44" fontId="14" fillId="12" borderId="17" xfId="4" applyNumberFormat="1" applyFont="1" applyFill="1" applyBorder="1" applyAlignment="1">
      <alignment horizontal="left" vertical="center"/>
    </xf>
    <xf numFmtId="167" fontId="34" fillId="7" borderId="15" xfId="7" applyNumberFormat="1" applyFont="1" applyFill="1" applyBorder="1" applyAlignment="1" applyProtection="1">
      <alignment horizontal="center" vertical="center" wrapText="1"/>
    </xf>
    <xf numFmtId="0" fontId="17" fillId="14" borderId="0" xfId="0" applyFont="1" applyFill="1" applyAlignment="1">
      <alignment vertical="center" wrapText="1"/>
      <protection locked="0"/>
    </xf>
    <xf numFmtId="0" fontId="38" fillId="14" borderId="18" xfId="6" applyFont="1" applyFill="1" applyBorder="1" applyAlignment="1" applyProtection="1">
      <alignment horizontal="left" vertical="center" wrapText="1" indent="1"/>
    </xf>
    <xf numFmtId="0" fontId="24" fillId="0" borderId="19" xfId="0" applyFont="1" applyBorder="1" applyAlignment="1">
      <alignment vertical="center" wrapText="1"/>
      <protection locked="0"/>
    </xf>
    <xf numFmtId="165" fontId="21" fillId="8" borderId="20" xfId="4" applyNumberFormat="1" applyFont="1" applyBorder="1" applyAlignment="1" applyProtection="1">
      <alignment horizontal="center" vertical="center" wrapText="1"/>
      <protection locked="0"/>
    </xf>
    <xf numFmtId="44" fontId="17" fillId="15" borderId="2" xfId="0" applyNumberFormat="1" applyFont="1" applyFill="1" applyBorder="1" applyProtection="1">
      <alignment vertical="center"/>
    </xf>
    <xf numFmtId="44" fontId="17" fillId="15" borderId="4" xfId="0" applyNumberFormat="1" applyFont="1" applyFill="1" applyBorder="1" applyProtection="1">
      <alignment vertical="center"/>
    </xf>
    <xf numFmtId="0" fontId="17" fillId="0" borderId="2" xfId="0" applyFont="1" applyBorder="1" applyAlignment="1" applyProtection="1">
      <alignment horizontal="left" vertical="center" wrapText="1" indent="1"/>
    </xf>
    <xf numFmtId="0" fontId="19" fillId="0" borderId="2" xfId="9" applyFont="1" applyFill="1" applyBorder="1" applyAlignment="1" applyProtection="1">
      <alignment horizontal="left" vertical="center" wrapText="1" indent="1"/>
    </xf>
    <xf numFmtId="0" fontId="18" fillId="6" borderId="2" xfId="0" applyFont="1" applyFill="1" applyBorder="1" applyAlignment="1" applyProtection="1">
      <alignment horizontal="left" vertical="center" indent="1"/>
    </xf>
    <xf numFmtId="9" fontId="18" fillId="0" borderId="6" xfId="0" applyNumberFormat="1" applyFont="1" applyBorder="1" applyAlignment="1">
      <alignment horizontal="left" vertical="center" indent="1"/>
      <protection locked="0"/>
    </xf>
    <xf numFmtId="165" fontId="17" fillId="0" borderId="0" xfId="1" applyNumberFormat="1" applyFont="1" applyAlignment="1" applyProtection="1">
      <alignment horizontal="left" vertical="center"/>
      <protection locked="0"/>
    </xf>
    <xf numFmtId="44" fontId="17" fillId="0" borderId="2" xfId="1" applyFont="1" applyBorder="1" applyAlignment="1" applyProtection="1">
      <alignment horizontal="left" vertical="center" wrapText="1"/>
      <protection locked="0"/>
    </xf>
    <xf numFmtId="44" fontId="17" fillId="0" borderId="0" xfId="1" applyFont="1" applyBorder="1" applyAlignment="1" applyProtection="1">
      <alignment horizontal="left" vertical="center" wrapText="1"/>
      <protection locked="0"/>
    </xf>
    <xf numFmtId="0" fontId="36" fillId="0" borderId="5" xfId="6" applyFont="1" applyFill="1" applyBorder="1" applyAlignment="1" applyProtection="1">
      <alignment vertical="center" wrapText="1"/>
      <protection locked="0"/>
    </xf>
    <xf numFmtId="2" fontId="17" fillId="0" borderId="2" xfId="0" applyNumberFormat="1" applyFont="1" applyBorder="1" applyAlignment="1">
      <alignment horizontal="left" vertical="center"/>
      <protection locked="0"/>
    </xf>
    <xf numFmtId="0" fontId="30" fillId="0" borderId="2" xfId="4" applyNumberFormat="1" applyFont="1" applyFill="1" applyBorder="1" applyAlignment="1" applyProtection="1">
      <alignment horizontal="left" vertical="center"/>
      <protection locked="0"/>
    </xf>
    <xf numFmtId="0" fontId="17" fillId="0" borderId="2" xfId="1" applyNumberFormat="1" applyFont="1" applyFill="1" applyBorder="1" applyAlignment="1" applyProtection="1">
      <alignment horizontal="left" vertical="center"/>
      <protection locked="0"/>
    </xf>
    <xf numFmtId="0" fontId="17" fillId="0" borderId="5" xfId="1" applyNumberFormat="1" applyFont="1" applyFill="1" applyBorder="1" applyAlignment="1" applyProtection="1">
      <alignment horizontal="left" vertical="center"/>
      <protection locked="0"/>
    </xf>
    <xf numFmtId="2" fontId="30" fillId="0" borderId="0" xfId="4" applyNumberFormat="1" applyFont="1" applyFill="1" applyProtection="1">
      <alignment horizontal="left" vertical="center" wrapText="1"/>
      <protection locked="0"/>
    </xf>
    <xf numFmtId="2" fontId="36" fillId="0" borderId="0" xfId="6" applyNumberFormat="1" applyFont="1" applyFill="1" applyBorder="1" applyAlignment="1" applyProtection="1">
      <alignment horizontal="left" vertical="center"/>
      <protection locked="0"/>
    </xf>
    <xf numFmtId="2" fontId="30" fillId="0" borderId="0" xfId="4" applyNumberFormat="1" applyFont="1" applyFill="1" applyAlignment="1" applyProtection="1">
      <alignment horizontal="left" vertical="center"/>
      <protection locked="0"/>
    </xf>
    <xf numFmtId="1" fontId="30" fillId="0" borderId="2" xfId="4" applyNumberFormat="1" applyFont="1" applyFill="1" applyBorder="1" applyAlignment="1" applyProtection="1">
      <alignment horizontal="center" vertical="center"/>
      <protection locked="0"/>
    </xf>
    <xf numFmtId="1" fontId="17" fillId="0" borderId="5" xfId="0" applyNumberFormat="1" applyFont="1" applyBorder="1" applyAlignment="1">
      <alignment horizontal="center" vertical="center"/>
      <protection locked="0"/>
    </xf>
    <xf numFmtId="0" fontId="37" fillId="9" borderId="5" xfId="0" applyFont="1" applyFill="1" applyBorder="1" applyAlignment="1" applyProtection="1">
      <alignment horizontal="right" vertical="center"/>
    </xf>
    <xf numFmtId="44" fontId="37" fillId="9" borderId="5" xfId="0" applyNumberFormat="1" applyFont="1" applyFill="1" applyBorder="1" applyProtection="1">
      <alignment vertical="center"/>
    </xf>
    <xf numFmtId="44" fontId="37" fillId="9" borderId="21" xfId="0" applyNumberFormat="1" applyFont="1" applyFill="1" applyBorder="1" applyProtection="1">
      <alignment vertical="center"/>
    </xf>
    <xf numFmtId="44" fontId="37" fillId="9" borderId="0" xfId="0" applyNumberFormat="1" applyFont="1" applyFill="1" applyProtection="1">
      <alignment vertical="center"/>
    </xf>
    <xf numFmtId="0" fontId="1" fillId="0" borderId="0" xfId="0" applyFont="1">
      <alignment vertical="center"/>
      <protection locked="0"/>
    </xf>
    <xf numFmtId="44" fontId="14" fillId="12" borderId="0" xfId="4" applyNumberFormat="1" applyFont="1" applyFill="1" applyAlignment="1">
      <alignment horizontal="left" vertical="center"/>
    </xf>
    <xf numFmtId="0" fontId="17" fillId="0" borderId="5" xfId="0" applyFont="1" applyBorder="1" applyAlignment="1" applyProtection="1">
      <alignment horizontal="left" vertical="center" wrapText="1"/>
    </xf>
    <xf numFmtId="49" fontId="17" fillId="0" borderId="4" xfId="0" applyNumberFormat="1" applyFont="1" applyBorder="1" applyAlignment="1" applyProtection="1">
      <alignment horizontal="left" vertical="center" wrapText="1"/>
    </xf>
    <xf numFmtId="9" fontId="17" fillId="0" borderId="5" xfId="1" applyNumberFormat="1" applyFont="1" applyFill="1" applyBorder="1" applyAlignment="1" applyProtection="1">
      <alignment horizontal="left" vertical="center"/>
    </xf>
    <xf numFmtId="9" fontId="17" fillId="0" borderId="22"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44" fontId="17" fillId="5" borderId="11" xfId="1" applyFont="1" applyFill="1" applyBorder="1" applyAlignment="1" applyProtection="1">
      <alignment horizontal="left" vertical="center"/>
    </xf>
    <xf numFmtId="0" fontId="24" fillId="0" borderId="2" xfId="0" applyFont="1" applyBorder="1" applyAlignment="1">
      <alignment horizontal="left" vertical="center" wrapText="1"/>
      <protection locked="0"/>
    </xf>
    <xf numFmtId="0" fontId="24" fillId="0" borderId="5" xfId="0" applyFont="1" applyBorder="1" applyAlignment="1">
      <alignment horizontal="left" vertical="center" wrapText="1"/>
      <protection locked="0"/>
    </xf>
    <xf numFmtId="0" fontId="24" fillId="0" borderId="0" xfId="0" applyFont="1" applyAlignment="1">
      <alignment horizontal="left" vertical="center" wrapText="1"/>
      <protection locked="0"/>
    </xf>
    <xf numFmtId="0" fontId="16" fillId="9" borderId="2" xfId="4" applyFont="1" applyFill="1" applyBorder="1" applyAlignment="1">
      <alignment horizontal="left" vertical="top" wrapText="1"/>
    </xf>
    <xf numFmtId="44" fontId="33" fillId="8" borderId="0" xfId="0" applyNumberFormat="1" applyFont="1" applyFill="1" applyAlignment="1" applyProtection="1">
      <alignment horizontal="left" vertical="center"/>
    </xf>
    <xf numFmtId="0" fontId="42" fillId="8" borderId="0" xfId="4" applyFont="1" applyAlignment="1">
      <alignment vertical="top" wrapText="1"/>
    </xf>
    <xf numFmtId="0" fontId="40" fillId="12" borderId="0" xfId="4" applyFont="1" applyFill="1" applyAlignment="1">
      <alignment horizontal="left" vertical="top" wrapText="1"/>
    </xf>
    <xf numFmtId="0" fontId="40" fillId="12" borderId="2" xfId="4" applyFont="1" applyFill="1" applyBorder="1" applyAlignment="1">
      <alignment horizontal="left" vertical="top" wrapText="1"/>
    </xf>
    <xf numFmtId="0" fontId="40" fillId="12" borderId="6" xfId="4" applyFont="1" applyFill="1" applyBorder="1" applyAlignment="1">
      <alignment horizontal="left" vertical="top" wrapText="1"/>
    </xf>
    <xf numFmtId="0" fontId="40" fillId="12" borderId="5" xfId="4" applyFont="1" applyFill="1" applyBorder="1" applyAlignment="1">
      <alignment horizontal="left" vertical="top" wrapText="1"/>
    </xf>
    <xf numFmtId="0" fontId="42" fillId="8" borderId="6" xfId="4" applyFont="1" applyBorder="1" applyAlignment="1">
      <alignment horizontal="left" vertical="top" wrapText="1"/>
    </xf>
    <xf numFmtId="14" fontId="1" fillId="0" borderId="0" xfId="0" applyNumberFormat="1" applyFont="1">
      <alignment vertical="center"/>
      <protection locked="0"/>
    </xf>
    <xf numFmtId="0" fontId="45" fillId="7" borderId="21" xfId="4" applyFont="1" applyFill="1" applyBorder="1" applyAlignment="1">
      <alignment horizontal="left" vertical="top" wrapText="1"/>
    </xf>
    <xf numFmtId="0" fontId="47" fillId="12" borderId="0" xfId="4" applyFont="1" applyFill="1" applyAlignment="1">
      <alignment horizontal="left" vertical="top" wrapText="1"/>
    </xf>
    <xf numFmtId="0" fontId="10" fillId="0" borderId="6" xfId="9" applyBorder="1" applyAlignment="1" applyProtection="1">
      <alignment horizontal="left" vertical="center" indent="1"/>
      <protection locked="0"/>
    </xf>
    <xf numFmtId="16" fontId="18" fillId="0" borderId="6" xfId="0" applyNumberFormat="1" applyFont="1" applyBorder="1" applyAlignment="1">
      <alignment horizontal="left" vertical="center" indent="1"/>
      <protection locked="0"/>
    </xf>
    <xf numFmtId="0" fontId="19" fillId="0" borderId="2" xfId="9" applyFont="1" applyBorder="1" applyAlignment="1" applyProtection="1">
      <alignment horizontal="left" vertical="center" wrapText="1" indent="1"/>
    </xf>
    <xf numFmtId="0" fontId="19" fillId="0" borderId="2" xfId="9" applyFont="1" applyFill="1" applyBorder="1" applyAlignment="1" applyProtection="1">
      <alignment horizontal="left" vertical="center" indent="1"/>
    </xf>
    <xf numFmtId="0" fontId="33" fillId="6" borderId="2" xfId="0" applyFont="1" applyFill="1" applyBorder="1" applyAlignment="1" applyProtection="1">
      <alignment horizontal="left" vertical="center" wrapText="1" indent="1"/>
    </xf>
    <xf numFmtId="0" fontId="12" fillId="4" borderId="0" xfId="3" applyAlignment="1">
      <alignment horizontal="center" vertical="center"/>
    </xf>
    <xf numFmtId="0" fontId="12" fillId="4" borderId="0" xfId="3" applyAlignment="1">
      <alignment horizontal="left" vertical="center"/>
    </xf>
    <xf numFmtId="0" fontId="16" fillId="7" borderId="6" xfId="0" applyFont="1" applyFill="1" applyBorder="1" applyAlignment="1" applyProtection="1">
      <alignment horizontal="center" vertical="center" wrapText="1"/>
    </xf>
    <xf numFmtId="0" fontId="16" fillId="7" borderId="6" xfId="0" applyFont="1" applyFill="1" applyBorder="1" applyAlignment="1" applyProtection="1">
      <alignment horizontal="left" vertical="center" wrapText="1"/>
    </xf>
    <xf numFmtId="0" fontId="11" fillId="3" borderId="21" xfId="4" applyFill="1" applyBorder="1" applyAlignment="1">
      <alignment horizontal="left" vertical="top" wrapText="1"/>
    </xf>
    <xf numFmtId="9" fontId="48" fillId="3" borderId="0" xfId="1" applyNumberFormat="1" applyFont="1" applyFill="1" applyBorder="1" applyAlignment="1" applyProtection="1">
      <alignment horizontal="left" vertical="center"/>
      <protection locked="0"/>
    </xf>
    <xf numFmtId="9" fontId="48" fillId="3" borderId="5" xfId="1" applyNumberFormat="1" applyFont="1" applyFill="1" applyBorder="1" applyAlignment="1" applyProtection="1">
      <alignment horizontal="left" vertical="center"/>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2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166" formatCode="&quot;$&quot;#,##0"/>
      <alignment horizontal="center" textRotation="0" indent="0" justifyLastLine="0" shrinkToFit="0" readingOrder="0"/>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ptos"/>
        <family val="2"/>
        <scheme val="none"/>
      </font>
      <numFmt numFmtId="166" formatCode="&quot;$&quot;#,##0"/>
      <fill>
        <patternFill patternType="solid">
          <fgColor indexed="64"/>
          <bgColor theme="5" tint="0.79998168889431442"/>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9" tint="-0.499984740745262"/>
        </patternFill>
      </fill>
      <border outline="0">
        <left style="hair">
          <color indexed="64"/>
        </left>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style="hair">
          <color indexed="64"/>
        </left>
        <right/>
        <top style="hair">
          <color indexed="64"/>
        </top>
        <bottom style="hair">
          <color indexed="64"/>
        </bottom>
      </border>
      <protection locked="0"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right/>
        <top style="hair">
          <color indexed="64"/>
        </top>
        <bottom style="hair">
          <color indexed="64"/>
        </bottom>
      </border>
      <protection locked="0" hidden="0"/>
    </dxf>
    <dxf>
      <border outline="0">
        <left style="hair">
          <color indexed="64"/>
        </left>
        <top style="hair">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1"/>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1"/>
        <color theme="1"/>
        <name val="Aptos"/>
        <family val="2"/>
        <scheme val="none"/>
      </font>
      <numFmt numFmtId="166" formatCode="&quot;$&quot;#,##0"/>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vertical="top"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165" formatCode="&quot;$&quot;#,##0.00"/>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1" formatCode="0"/>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auto="1"/>
        <name val="Aptos"/>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border outline="0">
        <right style="hair">
          <color indexed="64"/>
        </right>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strike val="0"/>
        <outline val="0"/>
        <shadow val="0"/>
        <u val="none"/>
        <vertAlign val="baseline"/>
        <name val="Aptos"/>
        <family val="2"/>
        <scheme val="none"/>
      </font>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border outline="0">
        <top style="double">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border>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outline="0">
        <top style="double">
          <color indexed="64"/>
        </top>
        <bottom style="double">
          <color indexed="64"/>
        </bottom>
      </border>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rgb="FF000000"/>
        <name val="Aptos"/>
        <family val="2"/>
        <scheme val="none"/>
      </font>
      <numFmt numFmtId="166" formatCode="&quot;$&quot;#,##0"/>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top style="hair">
          <color indexed="64"/>
        </top>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border>
        <bottom style="hair">
          <color indexed="64"/>
        </bottom>
      </border>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right style="hair">
          <color indexed="64"/>
        </right>
        <top style="hair">
          <color indexed="64"/>
        </top>
      </border>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bottom style="hair">
          <color indexed="64"/>
        </bottom>
      </border>
    </dxf>
    <dxf>
      <font>
        <strike val="0"/>
        <outline val="0"/>
        <shadow val="0"/>
        <u val="none"/>
        <vertAlign val="baseline"/>
        <name val="Aptos"/>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0" formatCode="@"/>
      <fill>
        <patternFill patternType="solid">
          <fgColor indexed="64"/>
          <bgColor theme="2"/>
        </patternFill>
      </fill>
      <alignment horizontal="left" vertical="center" textRotation="0" wrapText="0" indent="0" justifyLastLine="0" shrinkToFit="0" readingOrder="0"/>
      <protection locked="1" hidden="0"/>
    </dxf>
    <dxf>
      <border outline="0">
        <top style="double">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fill>
        <patternFill patternType="solid">
          <fgColor indexed="64"/>
          <bgColor theme="9" tint="0.79998168889431442"/>
        </patternFill>
      </fill>
      <alignment vertical="top" textRotation="0" wrapText="1" indent="0" justifyLastLine="0" shrinkToFit="0" readingOrder="0"/>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numFmt numFmtId="34" formatCode="_(&quot;$&quot;* #,##0.00_);_(&quot;$&quot;* \(#,##0.00\);_(&quot;$&quot;* &quot;-&quot;??_);_(@_)"/>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64" formatCode="_(&quot;$&quot;* #,##0_);_(&quot;$&quot;* \(#,##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alignment horizontal="general" vertical="center" textRotation="0" wrapText="1" indent="0" justifyLastLine="0" shrinkToFit="0" readingOrder="0"/>
      <protection locked="0" hidden="0"/>
    </dxf>
    <dxf>
      <font>
        <strike val="0"/>
        <outline val="0"/>
        <shadow val="0"/>
        <u val="none"/>
        <vertAlign val="baseline"/>
        <name val="Aptos"/>
        <family val="2"/>
        <scheme val="none"/>
      </font>
      <alignment horizontal="left" vertical="center" textRotation="0" wrapText="1" relativeIndent="1" justifyLastLine="0" shrinkToFit="0" readingOrder="0"/>
      <protection locked="1" hidden="0"/>
    </dxf>
    <dxf>
      <border diagonalUp="0" diagonalDown="0">
        <left style="hair">
          <color indexed="64"/>
        </left>
        <right style="hair">
          <color indexed="64"/>
        </right>
        <top style="hair">
          <color indexed="64"/>
        </top>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34" formatCode="_(&quot;$&quot;* #,##0.00_);_(&quot;$&quot;* \(#,##0.00\);_(&quot;$&quot;* &quot;-&quot;??_);_(@_)"/>
      <border outline="0">
        <left style="hair">
          <color indexed="64"/>
        </left>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alignment horizontal="righ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fill>
        <patternFill patternType="solid">
          <fgColor indexed="64"/>
          <bgColor theme="8" tint="0.59999389629810485"/>
        </patternFill>
      </fill>
      <border diagonalUp="0" diagonalDown="0" outline="0">
        <left style="hair">
          <color indexed="64"/>
        </left>
        <right style="hair">
          <color indexed="64"/>
        </right>
        <top/>
        <bottom/>
      </border>
      <protection locked="1" hidden="0"/>
    </dxf>
    <dxf>
      <font>
        <strike val="0"/>
        <outline val="0"/>
        <shadow val="0"/>
        <vertAlign val="baseline"/>
        <name val="Aptos"/>
        <family val="2"/>
        <scheme val="none"/>
      </font>
      <fill>
        <patternFill patternType="solid">
          <fgColor indexed="64"/>
          <bgColor theme="0" tint="-4.9989318521683403E-2"/>
        </patternFill>
      </fill>
      <alignment horizontal="left" vertical="center" textRotation="0" relativeIndent="1" justifyLastLine="0" shrinkToFit="0" readingOrder="0"/>
      <protection locked="1" hidden="0"/>
    </dxf>
    <dxf>
      <font>
        <b/>
        <i val="0"/>
        <strike val="0"/>
        <condense val="0"/>
        <extend val="0"/>
        <outline val="0"/>
        <shadow val="0"/>
        <u val="none"/>
        <vertAlign val="baseline"/>
        <sz val="12"/>
        <color theme="1"/>
        <name val="Aptos"/>
        <family val="2"/>
        <scheme val="none"/>
      </font>
      <alignment horizontal="left" vertical="center" textRotation="0" relativeIndent="1" justifyLastLine="0" shrinkToFit="0" readingOrder="0"/>
      <border diagonalUp="0" diagonalDown="0" outline="0">
        <left/>
        <right/>
        <top style="hair">
          <color indexed="64"/>
        </top>
        <bottom style="hair">
          <color indexed="64"/>
        </bottom>
      </border>
      <protection locked="0" hidden="0"/>
    </dxf>
    <dxf>
      <font>
        <strike val="0"/>
        <outline val="0"/>
        <shadow val="0"/>
        <vertAlign val="baseline"/>
        <name val="Aptos"/>
        <family val="2"/>
        <scheme val="none"/>
      </font>
      <alignment horizontal="left" vertical="center" textRotation="0" wrapText="1" relativeIndent="1" justifyLastLine="0" shrinkToFit="0" readingOrder="0"/>
      <border diagonalUp="0" diagonalDown="0" outline="0">
        <left style="hair">
          <color indexed="64"/>
        </left>
        <right/>
        <top style="hair">
          <color indexed="64"/>
        </top>
        <bottom style="hair">
          <color indexed="64"/>
        </bottom>
      </border>
      <protection locked="1" hidden="0"/>
    </dxf>
    <dxf>
      <border outline="0">
        <bottom style="hair">
          <color indexed="64"/>
        </bottom>
      </border>
    </dxf>
    <dxf>
      <font>
        <strike val="0"/>
        <outline val="0"/>
        <shadow val="0"/>
        <vertAlign val="baseline"/>
        <name val="Aptos"/>
        <family val="2"/>
        <scheme val="none"/>
      </font>
      <protection locked="1" hidden="0"/>
    </dxf>
    <dxf>
      <border>
        <bottom style="hair">
          <color indexed="64"/>
        </bottom>
      </border>
    </dxf>
    <dxf>
      <font>
        <b/>
        <i val="0"/>
        <strike val="0"/>
        <condense val="0"/>
        <extend val="0"/>
        <outline val="0"/>
        <shadow val="0"/>
        <u val="none"/>
        <vertAlign val="baseline"/>
        <sz val="12"/>
        <color auto="1"/>
        <name val="Aptos"/>
        <family val="2"/>
        <scheme val="none"/>
      </font>
      <border diagonalUp="0" diagonalDown="0" outline="0">
        <left style="hair">
          <color indexed="64"/>
        </left>
        <right style="hair">
          <color indexed="64"/>
        </right>
        <top/>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hair">
          <color indexed="64"/>
        </right>
        <top style="hair">
          <color indexed="64"/>
        </top>
        <bottom style="hair">
          <color indexed="64"/>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hair">
          <color indexed="64"/>
        </top>
        <bottom style="hair">
          <color indexed="64"/>
        </bottom>
      </border>
      <protection locked="1" hidden="0"/>
    </dxf>
    <dxf>
      <font>
        <b/>
        <strike val="0"/>
        <outline val="0"/>
        <shadow val="0"/>
        <vertAlign val="baseline"/>
        <sz val="12"/>
        <name val="Aptos"/>
        <family val="2"/>
        <scheme val="none"/>
      </font>
      <alignment horizontal="left" vertical="center" textRotation="0" relativeIndent="1" justifyLastLine="0" shrinkToFit="0" readingOrder="0"/>
      <protection locked="1" hidden="0"/>
    </dxf>
    <dxf>
      <font>
        <strike val="0"/>
        <outline val="0"/>
        <shadow val="0"/>
        <vertAlign val="baseline"/>
        <sz val="12"/>
        <name val="Aptos"/>
        <family val="2"/>
        <scheme val="none"/>
      </font>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0"/>
    </dxf>
    <dxf>
      <border outline="0">
        <top style="hair">
          <color indexed="64"/>
        </top>
      </border>
    </dxf>
    <dxf>
      <font>
        <strike val="0"/>
        <outline val="0"/>
        <shadow val="0"/>
        <vertAlign val="baseline"/>
        <sz val="12"/>
        <name val="Aptos"/>
        <family val="2"/>
        <scheme val="none"/>
      </font>
      <protection locked="1" hidden="0"/>
    </dxf>
    <dxf>
      <border outline="0">
        <bottom style="hair">
          <color indexed="64"/>
        </bottom>
      </border>
    </dxf>
    <dxf>
      <font>
        <strike val="0"/>
        <outline val="0"/>
        <shadow val="0"/>
        <vertAlign val="baseline"/>
        <sz val="12"/>
        <name val="Aptos"/>
        <family val="2"/>
        <scheme val="none"/>
      </font>
      <fill>
        <patternFill patternType="solid">
          <fgColor indexed="64"/>
          <bgColor theme="5" tint="0.79998168889431442"/>
        </patternFill>
      </fill>
      <border diagonalUp="0" diagonalDown="0" outline="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TableStyleMedium2" defaultPivotStyle="PivotStyleLight16">
    <tableStyle name="rcca" pivot="0" count="4" xr9:uid="{00000000-0011-0000-FFFF-FFFF00000000}">
      <tableStyleElement type="wholeTable" dxfId="241"/>
      <tableStyleElement type="headerRow" dxfId="240"/>
      <tableStyleElement type="totalRow" dxfId="239"/>
      <tableStyleElement type="secondRowStripe" dxfId="238"/>
    </tableStyle>
    <tableStyle name="RCCA Table Style" pivot="0" count="3" xr9:uid="{00000000-0011-0000-FFFF-FFFF01000000}">
      <tableStyleElement type="wholeTable" dxfId="237"/>
      <tableStyleElement type="totalRow" dxfId="236"/>
      <tableStyleElement type="firstRowStripe" dxfId="235"/>
    </tableStyle>
    <tableStyle name="Travel Expense Report" pivot="0" count="3" xr9:uid="{00000000-0011-0000-FFFF-FFFF02000000}">
      <tableStyleElement type="wholeTable" dxfId="234"/>
      <tableStyleElement type="headerRow" dxfId="233"/>
      <tableStyleElement type="totalRow" dxfId="232"/>
    </tableStyle>
  </tableStyles>
  <colors>
    <mruColors>
      <color rgb="FFFFF0D7"/>
      <color rgb="FFFEC0BA"/>
      <color rgb="FFF1F7ED"/>
      <color rgb="FFFDD6A1"/>
      <color rgb="FFFEEDD6"/>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CD7FD8E-8271-ADFA-B517-0217A4CE49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_of_Contents_for_MMHU_3" displayName="Table_of_Contents_for_MMHU_3" ref="A2:D18" totalsRowShown="0" headerRowDxfId="231" dataDxfId="229" headerRowBorderDxfId="230" tableBorderDxfId="228" headerRowCellStyle="Heading 2">
  <autoFilter ref="A2:D18" xr:uid="{00000000-000C-0000-FFFF-FFFF00000000}"/>
  <tableColumns count="4">
    <tableColumn id="1" xr3:uid="{00000000-0010-0000-0000-000001000000}" name="#" dataDxfId="227"/>
    <tableColumn id="2" xr3:uid="{00000000-0010-0000-0000-000002000000}" name="Workbook Sections" dataDxfId="226"/>
    <tableColumn id="3" xr3:uid="{00000000-0010-0000-0000-000003000000}" name="Brief Description and _x000a_Federal Awards Reference (2 CFR 200)" dataDxfId="225"/>
    <tableColumn id="4" xr3:uid="{00000000-0010-0000-0000-000004000000}" name="Instructions" dataDxfId="224"/>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tractual_services" displayName="Contractual_services" ref="A2:H25" totalsRowShown="0" headerRowDxfId="106" dataDxfId="104" headerRowBorderDxfId="105" tableBorderDxfId="103" headerRowCellStyle="Heading 2" dataCellStyle="Currency">
  <tableColumns count="8">
    <tableColumn id="1" xr3:uid="{00000000-0010-0000-0800-000001000000}" name="Item _x000a_(Provide a description of the product or service to be procured by contract.)" dataDxfId="102"/>
    <tableColumn id="2" xr3:uid="{00000000-0010-0000-0800-000002000000}" name="Name _x000a_(Enter the name of the person or vendor.)" dataDxfId="101"/>
    <tableColumn id="11" xr3:uid="{00000000-0010-0000-0800-00000B000000}" name="Task allocation_x000a_(Select the appropriate project task from the dropdown menu.)" dataDxfId="100"/>
    <tableColumn id="10" xr3:uid="{00000000-0010-0000-0800-00000A000000}" name="BP 1 Total Contractual services costs _x000a_(Enter BP 1  costs.)" dataDxfId="99" dataCellStyle="Currency"/>
    <tableColumn id="7" xr3:uid="{00000000-0010-0000-0800-000007000000}" name="BP 2 Total Contractual services costs _x000a_(Enter BP 2 costs.)" dataDxfId="98"/>
    <tableColumn id="6" xr3:uid="{D004ABD8-DC53-4525-B385-88BB8334FE05}" name="BP 3 Total Contractual services costs _x000a_(Enter BP 3 costs.)" dataDxfId="97"/>
    <tableColumn id="5" xr3:uid="{9BAB8DE4-9263-46A1-AAC3-E377F39FF8D6}" name="BP 4 Total Contractual services costs _x000a_(Enter BP 4 costs.)" dataDxfId="96"/>
    <tableColumn id="12" xr3:uid="{00000000-0010-0000-0800-00000C000000}" name="TOTAL Contractual Item Costs_x000a_(Calculation: D+E+F+G)" dataDxfId="95" dataCellStyle="Currency">
      <calculatedColumnFormula>SUBTOTAL(109,H1:H2)</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consultant_services" displayName="consultant_services" ref="A2:P17" totalsRowShown="0" headerRowDxfId="94" dataDxfId="92" headerRowBorderDxfId="93" tableBorderDxfId="91" headerRowCellStyle="Heading 2">
  <tableColumns count="16">
    <tableColumn id="1" xr3:uid="{00000000-0010-0000-0900-000001000000}" name="Name of organization or consultant _x000a_(Enter name, if known.)" dataDxfId="90"/>
    <tableColumn id="8" xr3:uid="{00000000-0010-0000-0900-000008000000}" name="Item_x000a_(Describe the service to be provided or expense to be paid.)" dataDxfId="89"/>
    <tableColumn id="2" xr3:uid="{00000000-0010-0000-0900-000002000000}" name="Category _x000a_(Select &quot;Service&quot; or &quot;Travel expense&quot; from the dropdown menu.)" dataDxfId="88"/>
    <tableColumn id="10" xr3:uid="{00000000-0010-0000-0900-00000A000000}" name="Travel_x000a_(If travel, select the relevant type from the dropdown menu.)" dataDxfId="87"/>
    <tableColumn id="9" xr3:uid="{00000000-0010-0000-0900-000009000000}" name="Task allocation_x000a_(Select the appropriate project task from the dropdown menu.)" dataDxfId="86"/>
    <tableColumn id="3" xr3:uid="{00000000-0010-0000-0900-000003000000}" name="Cost per item" dataDxfId="85"/>
    <tableColumn id="7" xr3:uid="{00000000-0010-0000-0900-000007000000}" name="Basis _x000a_(Identify the appropriate unit, such as day, miles, fare, etc.)" dataDxfId="84"/>
    <tableColumn id="4" xr3:uid="{00000000-0010-0000-0900-000004000000}" name="BP 1 _x000a_Quantity _x000a_(Total number of units)" dataDxfId="83" dataCellStyle="Currency"/>
    <tableColumn id="5" xr3:uid="{00000000-0010-0000-0900-000005000000}" name="BP 1 _x000a_Consultant item costs_x000a_(Calculation: F*H)" dataDxfId="82"/>
    <tableColumn id="11" xr3:uid="{00000000-0010-0000-0900-00000B000000}" name="BP 2 _x000a_Quantity_x000a_(Total number of units)" dataDxfId="81"/>
    <tableColumn id="12" xr3:uid="{00000000-0010-0000-0900-00000C000000}" name="BP 2_x000a_Consultant item costs_x000a_(Calculation: (F*J)" dataDxfId="80"/>
    <tableColumn id="19" xr3:uid="{F7C20EA0-7C40-4AEA-BD2A-E5D6A18FEA41}" name="BP 3 _x000a_Quantity_x000a_(Total number of units)" dataDxfId="79"/>
    <tableColumn id="20" xr3:uid="{17D63881-3DCA-42C2-AFFB-32F1DCA34DDC}" name="BP 3_x000a_Consultant item costs_x000a_(Calculation: F*L)" dataDxfId="78"/>
    <tableColumn id="17" xr3:uid="{178B5168-A65C-4787-9D71-B71571FB22BE}" name="BP 4 _x000a_Quantity_x000a_(Total number of units)" dataDxfId="77"/>
    <tableColumn id="18" xr3:uid="{AD27B0BB-205E-4623-BB96-D91FA4A54F30}" name="BP 4_x000a_Consultant item costs_x000a_(Calculation: F*N)" dataDxfId="76"/>
    <tableColumn id="13" xr3:uid="{00000000-0010-0000-0900-00000D000000}" name="Total _x000a_Consultant item costs_x000a_(Calculation: I+K+M+O)" dataDxfId="75">
      <calculatedColumnFormula>consultant_services[[#This Row],[BP 1 
Consultant item costs
(Calculation: F*H)]]+consultant_services[[#This Row],[BP 2
Consultant item costs
(Calculation: (F*J)]]</calculatedColumnFormula>
    </tableColumn>
  </tableColumns>
  <tableStyleInfo name="rcca"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occupancy" displayName="occupancy" ref="A2:M19" totalsRowShown="0" headerRowDxfId="74" dataDxfId="72" headerRowBorderDxfId="73" tableBorderDxfId="71" headerRowCellStyle="Heading 2" dataCellStyle="Currency">
  <tableColumns count="13">
    <tableColumn id="1" xr3:uid="{00000000-0010-0000-0A00-000001000000}" name="Item" dataDxfId="70"/>
    <tableColumn id="2" xr3:uid="{00000000-0010-0000-0A00-000002000000}" name="Task allocation_x000a_(Select the appropriate project task from the dropdown menu.)" dataDxfId="69" dataCellStyle="Currency"/>
    <tableColumn id="3" xr3:uid="{00000000-0010-0000-0A00-000003000000}" name="Cost or rate per unit" dataDxfId="68" dataCellStyle="Currency"/>
    <tableColumn id="4" xr3:uid="{00000000-0010-0000-0A00-000004000000}" name="Basis _x000a_(Identify the appropriate unit, such as day or month.)" dataDxfId="67" dataCellStyle="Currency"/>
    <tableColumn id="5" xr3:uid="{00000000-0010-0000-0A00-000005000000}" name="BP 1 _x000a_Length of time" dataDxfId="66"/>
    <tableColumn id="6" xr3:uid="{00000000-0010-0000-0A00-000006000000}" name="BP 1 _x000a_Occupancy cost_x000a_(Calculation: C*E)" dataDxfId="65"/>
    <tableColumn id="7" xr3:uid="{00000000-0010-0000-0A00-000007000000}" name="BP 2 _x000a_Length of time" dataDxfId="64" dataCellStyle="Currency"/>
    <tableColumn id="8" xr3:uid="{00000000-0010-0000-0A00-000008000000}" name="BP 2 _x000a_Occupancy cost_x000a_(Calculation: C*G)" dataDxfId="63" dataCellStyle="Currency"/>
    <tableColumn id="16" xr3:uid="{C44F1051-8404-413A-89B0-DA183C8BBC98}" name="BP 3_x000a_Length of time" dataDxfId="62"/>
    <tableColumn id="17" xr3:uid="{6AD22992-6861-4610-BBF6-1C3057D05859}" name="BP 3 _x000a_Occupancy cost_x000a_(Calculation: C*I)" dataDxfId="61"/>
    <tableColumn id="14" xr3:uid="{6D8D5710-407B-4C15-9E6B-6F93F2E64EAB}" name="BP 4 _x000a_Length of time" dataDxfId="60"/>
    <tableColumn id="15" xr3:uid="{FFE3067E-0826-4346-9474-60D9C8F355C1}" name="BP  _x000a_Occupancy cost_x000a_(Calculation: C*K)" dataDxfId="59"/>
    <tableColumn id="9" xr3:uid="{00000000-0010-0000-0A00-000009000000}" name="TOTAL _x000a_Occupancy cost_x000a_(Calculation: F+H+J+L)" dataDxfId="58" dataCellStyle="Currency">
      <calculatedColumnFormula>occupancy[[#This Row],[BP 1 
Occupancy cost
(Calculation: C*E)]]+occupancy[[#This Row],[BP 2 
Occupancy cost
(Calculation: C*G)]]+occupancy[[#This Row],[BP 3 
Occupancy cost
(Calculation: C*I)]]+occupancy[[#This Row],[BP  
Occupancy cost
(Calculation: C*K)]]+#REF!+#REF!</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raining_education" displayName="training_education" ref="A2:L24" totalsRowShown="0" headerRowDxfId="57" dataDxfId="55" headerRowBorderDxfId="56" tableBorderDxfId="54" headerRowCellStyle="Heading 2">
  <autoFilter ref="A2:L24"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Item/description" dataDxfId="53"/>
    <tableColumn id="2" xr3:uid="{00000000-0010-0000-0B00-000002000000}" name="Cost/rate per item_x000a_(Cost per unit)" dataDxfId="52" dataCellStyle="Heading 2"/>
    <tableColumn id="3" xr3:uid="{00000000-0010-0000-0B00-000003000000}" name="Basis _x000a_(Identify the appropriate unit.)" dataDxfId="51"/>
    <tableColumn id="4" xr3:uid="{00000000-0010-0000-0B00-000004000000}" name="BP 1 _x000a_Quantity _x000a_(Number of persons or length of time)" dataDxfId="50"/>
    <tableColumn id="5" xr3:uid="{00000000-0010-0000-0B00-000005000000}" name="BP 1 _x000a_Training and education cost_x000a_(Calculation: B*D)" dataDxfId="49"/>
    <tableColumn id="6" xr3:uid="{00000000-0010-0000-0B00-000006000000}" name="BP 2 _x000a_Quantity _x000a_(Number of persons or length of time)" dataDxfId="48"/>
    <tableColumn id="7" xr3:uid="{00000000-0010-0000-0B00-000007000000}" name="BP 2 _x000a_Training and education cost_x000a_(Calculation: B*F)" dataDxfId="47"/>
    <tableColumn id="15" xr3:uid="{3273727A-B7FB-44F4-8274-B718CE70D01A}" name="BP 3 _x000a_Quantity _x000a_(Number of persons or length of time)" dataDxfId="46"/>
    <tableColumn id="16" xr3:uid="{562E3C56-8397-4F00-A0A1-09A4905D6397}" name="BP 3_x000a_Training and education cost_x000a_(Calculation: B*H)" dataDxfId="45"/>
    <tableColumn id="13" xr3:uid="{BF29C1CD-E938-4B61-BF20-FFDD2766667A}" name="BP 4_x000a_Quantity _x000a_(Number of persons or length of time)" dataDxfId="44"/>
    <tableColumn id="14" xr3:uid="{FB9883D0-DEAE-4EE9-8C5B-CDD60A3528AC}" name="BP 4 _x000a_Training and education cost_x000a_(Calculation: B*J)" dataDxfId="43"/>
    <tableColumn id="8" xr3:uid="{00000000-0010-0000-0B00-000008000000}" name="TOTAL_x000a_Training and education cost_x000a_(Calculation: E+G+I+K)" dataDxfId="42">
      <calculatedColumnFormula>training_education[[#This Row],[BP 1 
Training and education cost
(Calculation: B*D)]]+training_education[[#This Row],[BP 2 
Training and education cost
(Calculation: B*F)]]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Grant_Specific_line_item" displayName="Grant_Specific_line_item" ref="A2:L20" totalsRowShown="0" headerRowDxfId="41" dataDxfId="40" tableBorderDxfId="39" headerRowCellStyle="Heading 2">
  <tableColumns count="12">
    <tableColumn id="1" xr3:uid="{00000000-0010-0000-0C00-000001000000}" name="Item/description_x000a_(List proposed costs for services that are inaccessible to the population. A more detailed budget will be requested following completion of needs assessment. The maximum amount of award that can be used for this task is 20%.)" dataDxfId="38"/>
    <tableColumn id="5" xr3:uid="{00000000-0010-0000-0C00-000005000000}" name="Cost/rate per item_x000a_(Cost per unit)" dataDxfId="37"/>
    <tableColumn id="2" xr3:uid="{00000000-0010-0000-0C00-000002000000}" name="Basis _x000a_(Identify the appropriate unit.)" dataDxfId="36"/>
    <tableColumn id="7" xr3:uid="{00000000-0010-0000-0C00-000007000000}" name="BP 1 _x000a_Quantity" dataDxfId="35"/>
    <tableColumn id="6" xr3:uid="{00000000-0010-0000-0C00-000006000000}" name="BP 1 _x000a_Proposed services costs (Calculation: B*D)" dataDxfId="34">
      <calculatedColumnFormula>Grant_Specific_line_item[[#This Row],[Cost/rate per item
(Cost per unit)]]*Grant_Specific_line_item[[#This Row],[BP 1 
Quantity]]</calculatedColumnFormula>
    </tableColumn>
    <tableColumn id="3" xr3:uid="{00000000-0010-0000-0C00-000003000000}" name="BP 2 _x000a_Quantity" dataDxfId="33"/>
    <tableColumn id="4" xr3:uid="{00000000-0010-0000-0C00-000004000000}" name="BP 2 _x000a_Proposed services costs_x000a_(Calculation: B*F)" dataDxfId="32"/>
    <tableColumn id="15" xr3:uid="{9364511B-D862-4057-96ED-64647D540E16}" name="BP 3 _x000a_Quantity" dataDxfId="31"/>
    <tableColumn id="16" xr3:uid="{FB2C4D83-0773-4B0D-97CB-0E2F316F985A}" name="BP  _x000a_Proposed services costs (Calculation: B*H)" dataDxfId="30"/>
    <tableColumn id="13" xr3:uid="{77364611-E6E8-4777-8C16-E0598FBC2823}" name="BP 4_x000a_Quantity" dataDxfId="29"/>
    <tableColumn id="14" xr3:uid="{90723377-D2E6-4010-BE3B-E46074CCC864}" name="BP 4_x000a_Proposed services costs (Calculation: B*J)" dataDxfId="28"/>
    <tableColumn id="8" xr3:uid="{00000000-0010-0000-0C00-000008000000}" name="TOTAL _x000a_Proposed services costs_x000a_(Calculation: E+G+I+K)" dataDxfId="27">
      <calculatedColumnFormula>Grant_Specific_line_item[[#This Row],[BP 1 
Proposed services costs (Calculation: B*D)]]+Grant_Specific_line_item[[#This Row],[BP 2 
Proposed services costs
(Calculation: B*F)]]</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otal_Indirect_Costs" displayName="Total_Indirect_Costs" ref="A2:M3" totalsRowShown="0" headerRowDxfId="26" dataDxfId="24" headerRowBorderDxfId="25" tableBorderDxfId="23" headerRowCellStyle="Heading 2">
  <autoFilter ref="A2:M3"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D00-000001000000}" name="BP 1 _x000a_Base _x000a_(Enter base rate for BP 1. Explain calculation in program narrative.)" dataDxfId="22"/>
    <tableColumn id="2" xr3:uid="{00000000-0010-0000-0D00-000002000000}" name="BP 1 _x000a_Rate_x000a_(Populated from indirect costs rate entered on Applicant Information table. Enter the rate there FIRST.)" dataDxfId="21" dataCellStyle="Percent">
      <calculatedColumnFormula>'(b) Applicant Information'!B13</calculatedColumnFormula>
    </tableColumn>
    <tableColumn id="3" xr3:uid="{00000000-0010-0000-0D00-000003000000}" name="BP1 _x000a_Total indirect costs_x000a_(Calculation: A*B)" dataDxfId="20">
      <calculatedColumnFormula>A3*B3</calculatedColumnFormula>
    </tableColumn>
    <tableColumn id="4" xr3:uid="{00000000-0010-0000-0D00-000004000000}" name="BP 2 _x000a_Base_x000a_(Enter base rate for BP 2. Explain calculation in program narrative.)" dataDxfId="19"/>
    <tableColumn id="5" xr3:uid="{00000000-0010-0000-0D00-000005000000}" name="BP 2 _x000a_Rate_x000a_(Populated from indirect costs rate entered on Applicant Information table.)" dataDxfId="18" dataCellStyle="Percent">
      <calculatedColumnFormula>'(b) Applicant Information'!B13</calculatedColumnFormula>
    </tableColumn>
    <tableColumn id="6" xr3:uid="{00000000-0010-0000-0D00-000006000000}" name="BP2 _x000a_Total indirect costs_x000a_(Calculation: D*E)" dataDxfId="17">
      <calculatedColumnFormula>D3*E3</calculatedColumnFormula>
    </tableColumn>
    <tableColumn id="17" xr3:uid="{69072E92-46BE-417B-9626-84828CA010D2}" name="BP 3 _x000a_Base _x000a_(Enter base rate for BP 3. Explain calculation in program narrative.)" dataDxfId="16"/>
    <tableColumn id="18" xr3:uid="{D378ECE7-BC64-4CC2-841E-10DE2252C339}" name="BP 3 _x000a_Rate_x000a_(Populated from indirect costs rate entered on Applicant Information table.)" dataDxfId="15" dataCellStyle="Percent">
      <calculatedColumnFormula>'(b) Applicant Information'!B13</calculatedColumnFormula>
    </tableColumn>
    <tableColumn id="19" xr3:uid="{D883DD13-D529-4AD3-9B61-9D34200D2548}" name="BP3_x000a_Total indirect costs_x000a_(Calculation: G*H)" dataDxfId="14">
      <calculatedColumnFormula>G3*H3</calculatedColumnFormula>
    </tableColumn>
    <tableColumn id="14" xr3:uid="{0FA7E21A-D74D-461C-BF85-155A4C783C91}" name="BP 4 _x000a_Base _x000a_(Enter base rate for BP 4. Explain calculation in program narrative.)" dataDxfId="13"/>
    <tableColumn id="15" xr3:uid="{9B72E621-D0EB-4D89-82E3-8040463533EA}" name="BP 4_x000a_Rate_x000a_(Populated from indirect costs rate entered on Applicant Information table.)" dataDxfId="12" dataCellStyle="Percent">
      <calculatedColumnFormula>'(b) Applicant Information'!B13</calculatedColumnFormula>
    </tableColumn>
    <tableColumn id="16" xr3:uid="{6E0157E7-BCE4-4DC1-AF93-8060E744214E}" name="BP 4_x000a_Total indirect costs_x000a_(Calculation: J*K)" dataDxfId="11">
      <calculatedColumnFormula>J3*K3</calculatedColumnFormula>
    </tableColumn>
    <tableColumn id="7" xr3:uid="{00000000-0010-0000-0D00-000007000000}" name="TOTAL _x000a_Indirect costs _x000a_(Calculation: C+F+I+L)" dataDxfId="10">
      <calculatedColumnFormula>SUM(C3,F3,I3,L3)</calculatedColumnFormula>
    </tableColumn>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cash_budget_request" displayName="cash_budget_request" ref="A2:B14" totalsRowShown="0" headerRowDxfId="9" dataDxfId="8" tableBorderDxfId="7" headerRowCellStyle="Heading 4" dataCellStyle="Currency">
  <autoFilter ref="A2:B14" xr:uid="{00000000-0009-0000-0100-000008000000}">
    <filterColumn colId="0" hiddenButton="1"/>
    <filterColumn colId="1" hiddenButton="1"/>
  </autoFilter>
  <tableColumns count="2">
    <tableColumn id="1" xr3:uid="{00000000-0010-0000-0F00-000001000000}" name="Budget Category" dataDxfId="6"/>
    <tableColumn id="15" xr3:uid="{00000000-0010-0000-0F00-00000F000000}" name="Oct-26" dataDxfId="5"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applicant_information" displayName="applicant_information" ref="A2:C13" totalsRowShown="0" headerRowDxfId="223" dataDxfId="221" headerRowBorderDxfId="222" tableBorderDxfId="220" headerRowCellStyle="Heading 1">
  <tableColumns count="3">
    <tableColumn id="1" xr3:uid="{00000000-0010-0000-0100-000001000000}" name="Applicant Information" dataDxfId="219" dataCellStyle="Heading 2"/>
    <tableColumn id="2" xr3:uid="{00000000-0010-0000-0100-000002000000}" name="Applicant Details" dataDxfId="218"/>
    <tableColumn id="3" xr3:uid="{D4B28075-E2F3-4386-BD80-2192C2F873FB}" name="Instructions" dataDxfId="217"/>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udget_summary" displayName="budget_summary" ref="A2:F16" totalsRowShown="0" headerRowDxfId="216" dataDxfId="214" headerRowBorderDxfId="215" headerRowCellStyle="Heading 1">
  <tableColumns count="6">
    <tableColumn id="1" xr3:uid="{00000000-0010-0000-0200-000001000000}" name="Budget Category" dataDxfId="213"/>
    <tableColumn id="2" xr3:uid="{00000000-0010-0000-0200-000002000000}" name="BP 1 Proposed Budget 10/1/2026 - 6/30/2027" dataDxfId="212"/>
    <tableColumn id="3" xr3:uid="{00000000-0010-0000-0200-000003000000}" name="BP 2 Proposed Budget 7/1/2027 - 6/30/2028" dataDxfId="211">
      <calculatedColumnFormula>'1. Personnel'!P23</calculatedColumnFormula>
    </tableColumn>
    <tableColumn id="5" xr3:uid="{EE2B9FC0-B4FA-4291-98AE-A5DCC4FAB7DD}" name="BP 3 Proposed Budget 7/1/2028 - 6/30/2029"/>
    <tableColumn id="6" xr3:uid="{B43BEA88-4272-4E2C-8712-343C9C991CAA}" name="BP 4 Proposed Budget 7/1/2029 - 9/30/2029"/>
    <tableColumn id="4" xr3:uid="{00000000-0010-0000-0200-000004000000}" name="Total _x000a_Proposed Budget" dataDxfId="210">
      <calculatedColumnFormula>SUM(budget_summary[[#This Row],[BP 1 Proposed Budget 10/1/2026 - 6/30/2027]:[BP 2 Proposed Budget 7/1/2027 - 6/30/2028]])</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program_narrative" displayName="program_narrative" ref="A2:B14" totalsRowShown="0" headerRowDxfId="209" dataDxfId="208" tableBorderDxfId="207">
  <autoFilter ref="A2:B14" xr:uid="{00000000-0009-0000-0100-00000A000000}"/>
  <tableColumns count="2">
    <tableColumn id="1" xr3:uid="{00000000-0010-0000-0E00-000001000000}" name="Budget Category" dataDxfId="206" dataCellStyle="Heading 1"/>
    <tableColumn id="2" xr3:uid="{00000000-0010-0000-0E00-000002000000}" name="Justification" dataDxfId="205"/>
  </tableColumns>
  <tableStyleInfo name="rcc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rsonnel" displayName="personnel" ref="A2:U23" totalsRowShown="0" headerRowDxfId="204" dataDxfId="202" headerRowBorderDxfId="203">
  <autoFilter ref="A2:U2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300-000001000000}" name="Item_x000a_(Identify the role of the individual in the project, such as &quot;PSW/PLE&quot; or &quot;Director.&quot;)" dataDxfId="201"/>
    <tableColumn id="2" xr3:uid="{00000000-0010-0000-0300-000002000000}" name="Name_x000a_(Enter the person's name, or enter &quot;TBA&quot; if not yet hired.)" dataDxfId="200"/>
    <tableColumn id="7" xr3:uid="{00000000-0010-0000-0300-000007000000}" name="FTE T1_x000a_(Enter the effort the person will spend on Task 1. Administer Program.)" dataDxfId="199" dataCellStyle="Currency"/>
    <tableColumn id="8" xr3:uid="{00000000-0010-0000-0300-000008000000}" name="FTE T2_x000a_(Enter the effort the person will spend on Task 2. Conduct Assessment Activities)" dataDxfId="198" dataCellStyle="Currency"/>
    <tableColumn id="9" xr3:uid="{00000000-0010-0000-0300-000009000000}" name="FTE T3_x000a_(Enter the effort the person will spend on Task 3. Plan the MMHU.)" dataDxfId="197" dataCellStyle="Currency"/>
    <tableColumn id="4" xr3:uid="{D48AA9E6-DCA9-4F05-8E5C-79074BD3E53E}" name="FTE T4_x000a_(Enter the effort the person will spend on Task 4. Launch the MMHU.)" dataDxfId="196" dataCellStyle="Currency"/>
    <tableColumn id="3" xr3:uid="{053D59DB-8145-43C0-B38E-00E4149A9FD2}" name="FTE T5_x000a_(Enter the effort the person will spend on Task 5. Build Community Support.)" dataDxfId="195" dataCellStyle="Currency"/>
    <tableColumn id="10" xr3:uid="{00000000-0010-0000-0300-00000A000000}" name="DO NOT USE" dataDxfId="194" dataCellStyle="Currency"/>
    <tableColumn id="22" xr3:uid="{00000000-0010-0000-0300-000016000000}" name="Annual salary ($)_x000a_(Complete columns I, J, M, O, Q, and S if a person is paid a salary OR columns K, L, M, O Q, and S if paid hourly. If applicable, enter the person's annual salary at 100% FTE.)" dataDxfId="193" dataCellStyle="Percent"/>
    <tableColumn id="21" xr3:uid="{00000000-0010-0000-0300-000015000000}" name="Total FTE (%) on project_x000a_(If applicable, enter the annual amount of effort (FTE) the person will spend on the project.)" dataDxfId="192" dataCellStyle="Currency"/>
    <tableColumn id="20" xr3:uid="{00000000-0010-0000-0300-000014000000}" name="Hourly wage_x000a_(If applicable, enter the person's hourly wage. Do not enter a salary AND an hourly rate.)" dataDxfId="191" dataCellStyle="Currency"/>
    <tableColumn id="19" xr3:uid="{00000000-0010-0000-0300-000013000000}" name="Hours planned per month_x000a_(If paid at an hourly rate, enter the number of hours expected to work each month.)" dataDxfId="190" dataCellStyle="Currency"/>
    <tableColumn id="14" xr3:uid="{00000000-0010-0000-0300-00000E000000}" name="BP 1 _x000a_Months employed_x000a_(Enter the number of months employed during Budget Period 1 (BP 1). The maximum number of months for BP 1 is 9)" dataDxfId="189" dataCellStyle="Currency"/>
    <tableColumn id="15" xr3:uid="{00000000-0010-0000-0300-00000F000000}" name="BP 1 Total Personnel item costs_x000a_(Calculation: I*J*M OR K*L*M)" dataDxfId="188" dataCellStyle="Currency">
      <calculatedColumnFormula>(((#REF!*I3)/12)*M3)+((#REF!*#REF!*M3))</calculatedColumnFormula>
    </tableColumn>
    <tableColumn id="16" xr3:uid="{00000000-0010-0000-0300-000010000000}" name="BP 2 _x000a_Months employed_x000a_(Enter the number of months employed during Budget Period 2 (BP 2). This should be a maximum of 12.)" dataDxfId="187" dataCellStyle="Currency"/>
    <tableColumn id="17" xr3:uid="{00000000-0010-0000-0300-000011000000}" name="BP 2 Total Personnel item costs_x000a_(Calculation: I*J*O OR K*L*O)" dataDxfId="186" dataCellStyle="Currency">
      <calculatedColumnFormula>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calculatedColumnFormula>
    </tableColumn>
    <tableColumn id="25" xr3:uid="{07599387-BD36-4777-9703-F315461F4631}" name="BP 3 _x000a_Months employed_x000a_(Enter the number of months employed during Budget Period 3 (BP 3). The maximum number of months for BP 3 is 12)" dataDxfId="185" dataCellStyle="Currency"/>
    <tableColumn id="24" xr3:uid="{FFA99D05-70EF-4DC8-9182-40EBFBAC7B0D}" name="BP 3 Total Personnel item costs_x000a_(Calculation: I*J*Q OR K*L*Q)" dataDxfId="184" dataCellStyle="Currency">
      <calculatedColumnFormula>((personnel[[#This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calculatedColumnFormula>
    </tableColumn>
    <tableColumn id="23" xr3:uid="{E36B3223-DEF1-4DEA-8F99-A1FDD389414E}" name="BP 4 _x000a_Months employed_x000a_(Enter the number of months employed during Budget Period 4 (BP 4). The maximum number of months for BP 4 is 3)" dataDxfId="183" dataCellStyle="Currency"/>
    <tableColumn id="11" xr3:uid="{98DADE08-C2D1-4CF9-A8E1-10AF76BA1AB8}" name="BP 4 Total Personnel item costs_x000a_(Calculation: I*J*S OR K*L*S)" dataDxfId="182" dataCellStyle="Currency"/>
    <tableColumn id="18" xr3:uid="{00000000-0010-0000-0300-000012000000}" name="TOTAL _x000a_Personnel item costs_x000a_(Calculation: N+P+R+T)" dataDxfId="181">
      <calculatedColumnFormula>personnel[[#This Row],[BP 1 Total Personnel item costs
(Calculation: I*J*M OR K*L*M)]]+personnel[[#This Row],[BP 2 Total Personnel item costs
(Calculation: I*J*O OR K*L*O)]]</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fringe_benefits" displayName="fringe_benefits" ref="A2:N16" totalsRowShown="0" headerRowDxfId="180" dataDxfId="178" headerRowBorderDxfId="179" tableBorderDxfId="177" headerRowCellStyle="Heading 2">
  <tableColumns count="14">
    <tableColumn id="1" xr3:uid="{00000000-0010-0000-0400-000001000000}" name="Name _x000a_(Populates from Personnel Column B)" dataDxfId="176" dataCellStyle="Currency">
      <calculatedColumnFormula>'1. Personnel'!B2</calculatedColumnFormula>
    </tableColumn>
    <tableColumn id="8" xr3:uid="{00000000-0010-0000-0400-000008000000}" name="BP 1 _x000a_Base _x000a_(Populates from Personnel Column N)" dataDxfId="175" dataCellStyle="Currency">
      <calculatedColumnFormula>'1. Personnel'!N3</calculatedColumnFormula>
    </tableColumn>
    <tableColumn id="2" xr3:uid="{00000000-0010-0000-0400-000002000000}" name="BP 1 _x000a_Fringe rate_x000a_(Enter the fringe rate in decimal form.)" dataDxfId="174" dataCellStyle="Percent"/>
    <tableColumn id="3" xr3:uid="{00000000-0010-0000-0400-000003000000}" name="BP 1 Total_x000a_Fringe item costs (Calculation: B*C)" dataDxfId="173" dataCellStyle="Percent">
      <calculatedColumnFormula>fringe_benefits[[#This Row],[BP 1 
Base 
(Populates from Personnel Column N)]]*fringe_benefits[[#This Row],[BP 1 
Fringe rate
(Enter the fringe rate in decimal form.)]]</calculatedColumnFormula>
    </tableColumn>
    <tableColumn id="7" xr3:uid="{00000000-0010-0000-0400-000007000000}" name="BP 2 _x000a_Base _x000a_(Populates from Personnel Column P) " dataDxfId="172" dataCellStyle="Currency">
      <calculatedColumnFormula>'1. Personnel'!P3</calculatedColumnFormula>
    </tableColumn>
    <tableColumn id="13" xr3:uid="{00000000-0010-0000-0400-00000D000000}" name="BP 2 _x000a_Fringe rate _x000a_(Enter the fringe rate in decimal form.)" dataDxfId="171" dataCellStyle="Percent"/>
    <tableColumn id="10" xr3:uid="{00000000-0010-0000-0400-00000A000000}" name="BP 2 Total _x000a_Fringe item costs _x000a_(Calculation: E*F)" dataDxfId="170" dataCellStyle="Percent">
      <calculatedColumnFormula>fringe_benefits[[#This Row],[BP 2 
Base 
(Populates from Personnel Column P) ]]*fringe_benefits[[#This Row],[BP 2 
Fringe rate 
(Enter the fringe rate in decimal form.)]]</calculatedColumnFormula>
    </tableColumn>
    <tableColumn id="16" xr3:uid="{10FD7903-D7DF-4EF8-B48A-648AC9DFB54F}" name="BP 3 _x000a_Base _x000a_(Populates from Personnel Column R)" dataDxfId="169" dataCellStyle="Currency"/>
    <tableColumn id="15" xr3:uid="{34FD9B68-B1AA-452E-8CB1-E8CF34DA6B65}" name="BP 3 _x000a_Fringe rate_x000a_(Enter the fringe rate in decimal form.)" dataDxfId="168" dataCellStyle="Percent"/>
    <tableColumn id="14" xr3:uid="{3A9942B7-E96E-4FD9-BDF6-76850C34E080}" name="BP 3 Total_x000a_Fringe item costs (Calculation: H*I)" dataDxfId="167" dataCellStyle="Percent"/>
    <tableColumn id="12" xr3:uid="{0994E795-FA12-406C-81F3-2F29BCECB726}" name="BP 4 _x000a_Base _x000a_(Populates from Personnel Column T)" dataDxfId="166" dataCellStyle="Currency"/>
    <tableColumn id="11" xr3:uid="{EE2A9DAB-AEDB-4604-AA54-A43B42CF2ABF}" name="BP 4_x000a_Fringe rate_x000a_(Enter the fringe rate in decimal form.)" dataDxfId="165" dataCellStyle="Percent"/>
    <tableColumn id="9" xr3:uid="{18D2B0DC-655B-4C73-A98C-6D57C37547CF}" name="BP 4 Total_x000a_Fringe item costs (Calculation: K*L)" dataDxfId="164" dataCellStyle="Percent"/>
    <tableColumn id="4" xr3:uid="{00000000-0010-0000-0400-000004000000}" name="Total _x000a_Fringe item costs (Calculation: D+G+J+M)" dataDxfId="163" dataCellStyle="Percent">
      <calculatedColumnFormula>fringe_benefits[[#This Row],[BP 1 Total
Fringe item costs (Calculation: B*C)]]+fringe_benefits[[#This Row],[BP 2 Total 
Fringe item costs 
(Calculation: E*F)]]</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ravel" displayName="travel" ref="A2:R27" totalsRowShown="0" headerRowDxfId="162" dataDxfId="160" headerRowBorderDxfId="161" tableBorderDxfId="159" headerRowCellStyle="Heading 2">
  <tableColumns count="18">
    <tableColumn id="1" xr3:uid="{00000000-0010-0000-0500-000001000000}" name="Item _x000a_(Select type of travel reimbursement from dropdown menu. If &quot;other,&quot; describe in narrative.)" dataDxfId="158" dataCellStyle="Currency"/>
    <tableColumn id="2" xr3:uid="{00000000-0010-0000-0500-000002000000}" name="Purpose and location _x000a_(Describe the activity and its location.)" dataDxfId="157"/>
    <tableColumn id="3" xr3:uid="{00000000-0010-0000-0500-000003000000}" name="Task allocation_x000a_(Select the appropriate project task from the dropdown menu. " dataDxfId="156"/>
    <tableColumn id="4" xr3:uid="{00000000-0010-0000-0500-000004000000}" name="Cost per item" dataDxfId="155"/>
    <tableColumn id="5" xr3:uid="{00000000-0010-0000-0500-000005000000}" name="Basis _x000a_(Identify the appropriate unit, such as mile, day, or fare.)" dataDxfId="154"/>
    <tableColumn id="6" xr3:uid="{00000000-0010-0000-0500-000006000000}" name="BP 1 _x000a_Quantity per person _x000a_(Number of units in Column E in BP 1. For example, how many miles will a person drive during August 2026, or how many nights will the person stay in a hotel for a training? Except for local mileage, itemize expenses per trip.)" dataDxfId="153"/>
    <tableColumn id="7" xr3:uid="{00000000-0010-0000-0500-000007000000}" name="BP 1 _x000a_Number of persons _x000a_(Number of persons with this expense in BP 1. For example, if you have 4 staff, then all 4 may drive [x] miles during the Budget Period.)" dataDxfId="152"/>
    <tableColumn id="8" xr3:uid="{00000000-0010-0000-0500-000008000000}" name="BP 1 Total _x000a_Travel item costs _x000a_(Calculation: D*F*G)" dataDxfId="151" dataCellStyle="Currency">
      <calculatedColumnFormula>D3*F3*G3</calculatedColumnFormula>
    </tableColumn>
    <tableColumn id="9" xr3:uid="{00000000-0010-0000-0500-000009000000}" name="BP 2 _x000a_Quantity per person _x000a_(Number of units in Column E in BP 2)" dataDxfId="150"/>
    <tableColumn id="10" xr3:uid="{00000000-0010-0000-0500-00000A000000}" name="BP 2 _x000a_Number of persons _x000a_(Number of persons with this expense in BP 2)" dataDxfId="149"/>
    <tableColumn id="11" xr3:uid="{00000000-0010-0000-0500-00000B000000}" name="BP 2 Total Travel item costs _x000a_(Calculation: (D*I*J)" dataDxfId="148" dataCellStyle="Currency">
      <calculatedColumnFormula>D3*I3*J3</calculatedColumnFormula>
    </tableColumn>
    <tableColumn id="22" xr3:uid="{FF7B2D7C-EC4D-4867-A0AF-C5EDE6ABD2C5}" name="BP 3_x000a_Quantity per person _x000a_(Number of units in Column E in BP 3)" dataDxfId="147" dataCellStyle="Currency"/>
    <tableColumn id="23" xr3:uid="{C4232851-75A4-4A57-B715-E92D43AEE676}" name="BP 3 _x000a_Number of persons _x000a_(Number of persons with this expense in BP 3)" dataDxfId="146" dataCellStyle="Currency"/>
    <tableColumn id="24" xr3:uid="{D33C517C-26E8-4E7D-B381-71D29219C945}" name="BP 3 Total _x000a_Travel item costs _x000a_(Calculation: D*L*M)" dataDxfId="145" dataCellStyle="Currency"/>
    <tableColumn id="19" xr3:uid="{CB314E92-E99D-46F0-866F-52067672A513}" name="BP 4_x000a_Quantity per person _x000a_(Number of units in Column E in BP 4)" dataDxfId="144" dataCellStyle="Currency"/>
    <tableColumn id="20" xr3:uid="{ADF661C8-7163-4C81-A9E5-8B23CDB1C677}" name="BP 4 _x000a_Number of persons _x000a_(Number of persons with this expense in BP 4)" dataDxfId="143" dataCellStyle="Currency"/>
    <tableColumn id="21" xr3:uid="{263386A2-D645-42B0-BEBD-162D776598C5}" name="BP 4 Total _x000a_Travel item costs _x000a_(Calculation: D*O*P)" dataDxfId="142" dataCellStyle="Currency"/>
    <tableColumn id="12" xr3:uid="{00000000-0010-0000-0500-00000C000000}" name="TOTAL _x000a_Travel item costs_x000a_(Calculation: H+K+N+Q)" dataDxfId="141">
      <calculatedColumnFormula>travel[[#This Row],[BP 1 Total 
Travel item costs 
(Calculation: D*F*G)]]+travel[[#This Row],[BP 2 Total Travel item costs 
(Calculation: (D*I*J)]]</calculatedColumnFormula>
    </tableColumn>
  </tableColumns>
  <tableStyleInfo name="rcca"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equipment" displayName="equipment" ref="A2:L12" totalsRowShown="0" headerRowDxfId="140" dataDxfId="138" headerRowBorderDxfId="139" tableBorderDxfId="137" totalsRowBorderDxfId="136" headerRowCellStyle="Heading 2">
  <tableColumns count="12">
    <tableColumn id="1" xr3:uid="{00000000-0010-0000-0600-000001000000}" name="Item _x000a_(Provide a description of the equipment to be purchased.)" dataDxfId="135"/>
    <tableColumn id="6" xr3:uid="{00000000-0010-0000-0600-000006000000}" name="Task allocation_x000a_(Select the appropriate project task from the dropdown menu.)" dataDxfId="134"/>
    <tableColumn id="2" xr3:uid="{00000000-0010-0000-0600-000002000000}" name="Cost per item" dataDxfId="133"/>
    <tableColumn id="4" xr3:uid="{00000000-0010-0000-0600-000004000000}" name="BP 1 _x000a_Quantity _x000a_(Number of items in BP 1)" dataDxfId="132"/>
    <tableColumn id="5" xr3:uid="{00000000-0010-0000-0600-000005000000}" name="BP1 Total_x000a_Equipment item costs_x000a_(Calculation: (C*D)" dataDxfId="131"/>
    <tableColumn id="8" xr3:uid="{00000000-0010-0000-0600-000008000000}" name="BP 2 _x000a_Quantity_x000a_(Number of items in BP 2)" dataDxfId="130"/>
    <tableColumn id="9" xr3:uid="{00000000-0010-0000-0600-000009000000}" name="BP2 Total_x000a_Equipment item costs (Calculation: C*F)" dataDxfId="129">
      <calculatedColumnFormula>equipment[[#This Row],[Cost per item]]*equipment[[#This Row],[BP 2 
Quantity
(Number of items in BP 2)]]</calculatedColumnFormula>
    </tableColumn>
    <tableColumn id="15" xr3:uid="{8139DDE8-8C0B-421C-8F96-A5852726DCE7}" name="BP 3_x000a_Quantity _x000a_(Number of items in BP 3)" dataDxfId="128"/>
    <tableColumn id="16" xr3:uid="{FE8CF8A5-F596-40E4-ACD2-705B250623F2}" name="BP3 Total_x000a_Equipment item costs_x000a_(Calculation: C*H)" dataDxfId="127"/>
    <tableColumn id="13" xr3:uid="{F2EC9F05-68FD-4D4C-BD07-23D85745809E}" name="BP 4 _x000a_Quantity _x000a_(Number of items in BP 4)" dataDxfId="126"/>
    <tableColumn id="14" xr3:uid="{CC12718F-7CC6-4FBB-A66D-44D2A148A63A}" name="BP4 Total_x000a_Equipment item costs_x000a_(Calculation: C*J)" dataDxfId="125"/>
    <tableColumn id="3" xr3:uid="{00000000-0010-0000-0600-000003000000}" name="TOTAL _x000a_Equipment item costs_x000a_(Calculation: (E+G+I+K)" dataDxfId="124">
      <calculatedColumnFormula>equipment[[#This Row],[BP1 Total
Equipment item costs
(Calculation: (C*D)]]+equipment[[#This Row],[BP2 Total
Equipment item costs (Calculation: C*F)]]+equipment[[#This Row],[BP3 Total
Equipment item costs
(Calculation: C*H)]]+equipment[[#This Row],[BP4 Total
Equipment item costs
(Calculation: C*J)]]+#REF!+#REF!</calculatedColumnFormula>
    </tableColumn>
  </tableColumns>
  <tableStyleInfo name="rcc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supplies" displayName="supplies" ref="A2:M23" totalsRowShown="0" headerRowDxfId="123" dataDxfId="121" headerRowBorderDxfId="122" tableBorderDxfId="120" headerRowCellStyle="Heading 2">
  <tableColumns count="13">
    <tableColumn id="1" xr3:uid="{00000000-0010-0000-0700-000001000000}" name="Item/description_x000a_(Description of expendable supplies needed to support program objectives.)" dataDxfId="119"/>
    <tableColumn id="8" xr3:uid="{00000000-0010-0000-0700-000008000000}" name="Task allocation_x000a_(Select the appropriate project task from the dropdown menu.)" dataDxfId="118"/>
    <tableColumn id="2" xr3:uid="{00000000-0010-0000-0700-000002000000}" name="Cost or rate" dataDxfId="117"/>
    <tableColumn id="3" xr3:uid="{00000000-0010-0000-0700-000003000000}" name="Basis _x000a_(Identify the appropriate unit, such as item, page, or package.)" dataDxfId="116"/>
    <tableColumn id="6" xr3:uid="{00000000-0010-0000-0700-000006000000}" name="BP 1_x000a_Quantity_x000a_(Number of units in BP 1)" dataDxfId="115"/>
    <tableColumn id="7" xr3:uid="{00000000-0010-0000-0700-000007000000}" name="BP 1 Total _x000a_Supplies item costs_x000a_(Calculation: C*E)" dataDxfId="114">
      <calculatedColumnFormula>supplies[[#This Row],[Cost or rate]]*supplies[[#This Row],[BP 1
Quantity
(Number of units in BP 1)]]</calculatedColumnFormula>
    </tableColumn>
    <tableColumn id="4" xr3:uid="{00000000-0010-0000-0700-000004000000}" name="BP 2_x000a_Quantity_x000a_(Number of units in BP 2)" dataDxfId="113"/>
    <tableColumn id="5" xr3:uid="{00000000-0010-0000-0700-000005000000}" name="BP 2 Total _x000a_Supplies item costs_x000a_(Calculation: C*G)" dataDxfId="112">
      <calculatedColumnFormula>supplies[[#This Row],[Cost or rate]]*supplies[[#This Row],[BP 2
Quantity
(Number of units in BP 2)]]</calculatedColumnFormula>
    </tableColumn>
    <tableColumn id="16" xr3:uid="{882F56D1-3B0C-40E3-A742-3CAD7C07F523}" name="BP 3_x000a_Quantity_x000a_(Number of units in BP 3)" dataDxfId="111"/>
    <tableColumn id="17" xr3:uid="{FCFD7728-BD69-4CA0-BC8E-DFB824337249}" name="BP 3 Total _x000a_Supplies item costs_x000a_(Calculation: C*I)" dataDxfId="110">
      <calculatedColumnFormula>supplies[[#This Row],[Cost or rate]]*supplies[[#This Row],[BP 3
Quantity
(Number of units in BP 3)]]</calculatedColumnFormula>
    </tableColumn>
    <tableColumn id="14" xr3:uid="{A3C5127D-7C82-4D8B-825A-D42AA425996E}" name="BP 4_x000a_Quantity_x000a_(Number of units in BP 4)" dataDxfId="109"/>
    <tableColumn id="15" xr3:uid="{E7E8FB93-D11B-47EB-BD48-E73677ADA48B}" name="BP4  Total _x000a_Supplies item costs_x000a_(Calculation: C*K)" dataDxfId="108">
      <calculatedColumnFormula>supplies[[#This Row],[Cost or rate]]*supplies[[#This Row],[BP 4
Quantity
(Number of units in BP 4)]]</calculatedColumnFormula>
    </tableColumn>
    <tableColumn id="9" xr3:uid="{00000000-0010-0000-0700-000009000000}" name="TOTAL _x000a_Supplies item costs_x000a_(Calculation F+H+J+L)" dataDxfId="107">
      <calculatedColumnFormula>supplies[[#This Row],[BP 1 Total 
Supplies item costs
(Calculation: C*E)]]+supplies[[#This Row],[BP 2 Total 
Supplies item costs
(Calculation: C*G)]]+supplies[[#This Row],[BP 3 Total 
Supplies item costs
(Calculation: C*I)]]+supplies[[#This Row],[BP4  Total 
Supplies item costs
(Calculation: C*K)]]+#REF!+#REF!</calculatedColumnFormula>
    </tableColumn>
  </tableColumns>
  <tableStyleInfo name="rcca" showFirstColumn="0" showLastColumn="0" showRowStripes="1"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5" Type="http://schemas.openxmlformats.org/officeDocument/2006/relationships/hyperlink" Target="http://[s0l4];/" TargetMode="External"/><Relationship Id="rId15" Type="http://schemas.openxmlformats.org/officeDocument/2006/relationships/table" Target="../tables/table1.xml"/><Relationship Id="rId10" Type="http://schemas.openxmlformats.org/officeDocument/2006/relationships/hyperlink" Target="http://[s0l9];/"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pageSetUpPr fitToPage="1"/>
  </sheetPr>
  <dimension ref="A1:H21"/>
  <sheetViews>
    <sheetView workbookViewId="0">
      <selection sqref="A1:H7"/>
    </sheetView>
  </sheetViews>
  <sheetFormatPr defaultColWidth="9.21875" defaultRowHeight="16.5" x14ac:dyDescent="0.2"/>
  <cols>
    <col min="1" max="1" width="31.109375" style="2" bestFit="1" customWidth="1"/>
    <col min="2" max="2" width="26.88671875" style="2" customWidth="1"/>
    <col min="3" max="3" width="26.77734375" style="2" bestFit="1" customWidth="1"/>
    <col min="4" max="4" width="17.77734375" style="2" bestFit="1" customWidth="1"/>
    <col min="5" max="5" width="19.109375" style="2" bestFit="1" customWidth="1"/>
    <col min="6" max="6" width="12.77734375" style="2" bestFit="1" customWidth="1"/>
    <col min="7" max="7" width="17" style="2" bestFit="1" customWidth="1"/>
    <col min="8" max="16384" width="9.21875" style="2"/>
  </cols>
  <sheetData>
    <row r="1" spans="1:8" x14ac:dyDescent="0.2">
      <c r="A1" s="1" t="s">
        <v>0</v>
      </c>
      <c r="B1" s="3" t="s">
        <v>1</v>
      </c>
      <c r="C1" s="3" t="s">
        <v>2</v>
      </c>
      <c r="D1" s="3" t="s">
        <v>3</v>
      </c>
      <c r="E1" s="1" t="s">
        <v>4</v>
      </c>
      <c r="F1" s="1" t="s">
        <v>5</v>
      </c>
      <c r="G1" s="1" t="s">
        <v>6</v>
      </c>
      <c r="H1" s="229" t="s">
        <v>7</v>
      </c>
    </row>
    <row r="2" spans="1:8" x14ac:dyDescent="0.2">
      <c r="A2" s="229" t="s">
        <v>8</v>
      </c>
      <c r="B2" s="229" t="s">
        <v>9</v>
      </c>
      <c r="C2" s="229" t="s">
        <v>10</v>
      </c>
      <c r="D2" s="229" t="s">
        <v>11</v>
      </c>
      <c r="E2" s="229" t="s">
        <v>12</v>
      </c>
      <c r="F2" s="229" t="s">
        <v>13</v>
      </c>
      <c r="G2" s="229" t="s">
        <v>14</v>
      </c>
      <c r="H2" s="229"/>
    </row>
    <row r="3" spans="1:8" x14ac:dyDescent="0.2">
      <c r="A3" s="229" t="s">
        <v>15</v>
      </c>
      <c r="B3" s="229" t="s">
        <v>16</v>
      </c>
      <c r="C3" s="229" t="s">
        <v>17</v>
      </c>
      <c r="D3" s="229" t="s">
        <v>18</v>
      </c>
      <c r="E3" s="229" t="s">
        <v>19</v>
      </c>
      <c r="F3" s="229" t="s">
        <v>20</v>
      </c>
      <c r="G3" s="229" t="s">
        <v>21</v>
      </c>
      <c r="H3" s="229"/>
    </row>
    <row r="4" spans="1:8" x14ac:dyDescent="0.2">
      <c r="A4" s="229" t="s">
        <v>22</v>
      </c>
      <c r="B4" s="229" t="s">
        <v>23</v>
      </c>
      <c r="C4" s="229" t="s">
        <v>24</v>
      </c>
      <c r="D4" s="229" t="s">
        <v>25</v>
      </c>
      <c r="E4" s="229" t="s">
        <v>26</v>
      </c>
      <c r="F4" s="229" t="s">
        <v>27</v>
      </c>
      <c r="G4" s="229"/>
      <c r="H4" s="229"/>
    </row>
    <row r="5" spans="1:8" x14ac:dyDescent="0.2">
      <c r="A5" s="229"/>
      <c r="B5" s="229"/>
      <c r="C5" s="229" t="s">
        <v>28</v>
      </c>
      <c r="D5" s="229" t="s">
        <v>29</v>
      </c>
      <c r="E5" s="229" t="s">
        <v>30</v>
      </c>
      <c r="F5" s="229" t="s">
        <v>31</v>
      </c>
      <c r="G5" s="229"/>
      <c r="H5" s="229"/>
    </row>
    <row r="6" spans="1:8" x14ac:dyDescent="0.2">
      <c r="A6" s="229"/>
      <c r="B6" s="229"/>
      <c r="C6" s="229" t="s">
        <v>32</v>
      </c>
      <c r="D6" s="229" t="s">
        <v>33</v>
      </c>
      <c r="E6" s="229" t="s">
        <v>34</v>
      </c>
      <c r="F6" s="229"/>
      <c r="G6" s="229"/>
      <c r="H6" s="229"/>
    </row>
    <row r="7" spans="1:8" x14ac:dyDescent="0.2">
      <c r="A7" s="229"/>
      <c r="B7" s="229"/>
      <c r="C7" s="229"/>
      <c r="D7" s="229"/>
      <c r="E7" s="229" t="s">
        <v>33</v>
      </c>
      <c r="F7" s="229"/>
      <c r="G7" s="229"/>
      <c r="H7" s="229"/>
    </row>
    <row r="8" spans="1:8" x14ac:dyDescent="0.2">
      <c r="A8" s="229"/>
      <c r="B8" s="229"/>
      <c r="C8" s="229"/>
      <c r="D8" s="229"/>
      <c r="E8" s="229"/>
      <c r="F8" s="229"/>
      <c r="G8" s="229"/>
      <c r="H8" s="229"/>
    </row>
    <row r="9" spans="1:8" x14ac:dyDescent="0.2">
      <c r="A9" s="229"/>
      <c r="B9" s="229"/>
      <c r="C9" s="229"/>
      <c r="D9" s="229"/>
      <c r="E9" s="229"/>
      <c r="F9" s="229"/>
      <c r="G9" s="229"/>
      <c r="H9" s="229"/>
    </row>
    <row r="11" spans="1:8" x14ac:dyDescent="0.2">
      <c r="A11" s="229"/>
      <c r="B11" s="229"/>
      <c r="C11" s="229"/>
      <c r="D11" s="229"/>
      <c r="E11" s="248"/>
      <c r="F11" s="229"/>
      <c r="G11" s="229"/>
      <c r="H11" s="229"/>
    </row>
    <row r="12" spans="1:8" x14ac:dyDescent="0.2">
      <c r="A12" s="229"/>
      <c r="B12" s="229"/>
      <c r="C12" s="229"/>
      <c r="D12" s="229"/>
      <c r="E12" s="248"/>
      <c r="F12" s="229"/>
      <c r="G12" s="229"/>
      <c r="H12" s="229"/>
    </row>
    <row r="20" spans="3:4" x14ac:dyDescent="0.2">
      <c r="C20" s="248"/>
      <c r="D20" s="248"/>
    </row>
    <row r="21" spans="3:4" x14ac:dyDescent="0.2">
      <c r="C21" s="248"/>
      <c r="D21" s="229"/>
    </row>
  </sheetData>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autoPageBreaks="0" fitToPage="1"/>
  </sheetPr>
  <dimension ref="A1:M23"/>
  <sheetViews>
    <sheetView workbookViewId="0"/>
  </sheetViews>
  <sheetFormatPr defaultColWidth="11.6640625" defaultRowHeight="15.75" x14ac:dyDescent="0.2"/>
  <cols>
    <col min="1" max="1" width="39" style="9" bestFit="1" customWidth="1"/>
    <col min="2" max="2" width="35.5546875" style="9" customWidth="1"/>
    <col min="3" max="3" width="10.88671875" style="9" bestFit="1" customWidth="1"/>
    <col min="4" max="4" width="17.44140625" style="9" bestFit="1" customWidth="1"/>
    <col min="5" max="5" width="17.77734375" style="9" customWidth="1"/>
    <col min="6" max="6" width="17.77734375" style="9" bestFit="1" customWidth="1"/>
    <col min="7" max="7" width="16.5546875" style="9" customWidth="1"/>
    <col min="8" max="8" width="17.77734375" style="9" bestFit="1" customWidth="1"/>
    <col min="9" max="12" width="17.77734375" style="9" customWidth="1"/>
    <col min="13" max="13" width="17.77734375" style="9" bestFit="1" customWidth="1"/>
    <col min="14" max="14" width="3.33203125" style="9" customWidth="1"/>
    <col min="15" max="16384" width="11.6640625" style="9"/>
  </cols>
  <sheetData>
    <row r="1" spans="1:13" ht="29.25" customHeight="1" x14ac:dyDescent="0.3">
      <c r="A1" s="198" t="s">
        <v>124</v>
      </c>
      <c r="B1" s="31"/>
      <c r="C1" s="31"/>
      <c r="D1" s="31"/>
      <c r="E1" s="31"/>
      <c r="F1" s="31"/>
      <c r="G1" s="31"/>
      <c r="H1" s="31"/>
      <c r="I1" s="31"/>
      <c r="J1" s="31"/>
      <c r="K1" s="31"/>
      <c r="L1" s="31"/>
      <c r="M1" s="31"/>
    </row>
    <row r="2" spans="1:13" s="87" customFormat="1" ht="58.5" x14ac:dyDescent="0.2">
      <c r="A2" s="93" t="s">
        <v>197</v>
      </c>
      <c r="B2" s="94" t="s">
        <v>187</v>
      </c>
      <c r="C2" s="93" t="s">
        <v>198</v>
      </c>
      <c r="D2" s="93" t="s">
        <v>199</v>
      </c>
      <c r="E2" s="93" t="s">
        <v>200</v>
      </c>
      <c r="F2" s="95" t="s">
        <v>201</v>
      </c>
      <c r="G2" s="93" t="s">
        <v>202</v>
      </c>
      <c r="H2" s="95" t="s">
        <v>203</v>
      </c>
      <c r="I2" s="93" t="s">
        <v>204</v>
      </c>
      <c r="J2" s="95" t="s">
        <v>205</v>
      </c>
      <c r="K2" s="93" t="s">
        <v>206</v>
      </c>
      <c r="L2" s="95" t="s">
        <v>207</v>
      </c>
      <c r="M2" s="244" t="s">
        <v>208</v>
      </c>
    </row>
    <row r="3" spans="1:13" s="87" customFormat="1" x14ac:dyDescent="0.2">
      <c r="A3" s="75"/>
      <c r="B3" s="111"/>
      <c r="C3" s="96"/>
      <c r="D3" s="97"/>
      <c r="E3" s="98"/>
      <c r="F3" s="92">
        <f>supplies[[#This Row],[Cost or rate]]*supplies[[#This Row],[BP 1
Quantity
(Number of units in BP 1)]]</f>
        <v>0</v>
      </c>
      <c r="G3" s="98"/>
      <c r="H3" s="92">
        <f>supplies[[#This Row],[Cost or rate]]*supplies[[#This Row],[BP 2
Quantity
(Number of units in BP 2)]]</f>
        <v>0</v>
      </c>
      <c r="I3" s="98"/>
      <c r="J3" s="92">
        <f>supplies[[#This Row],[Cost or rate]]*supplies[[#This Row],[BP 3
Quantity
(Number of units in BP 3)]]</f>
        <v>0</v>
      </c>
      <c r="K3" s="98"/>
      <c r="L3" s="92">
        <f>supplies[[#This Row],[Cost or rate]]*supplies[[#This Row],[BP 4
Quantity
(Number of units in BP 4)]]</f>
        <v>0</v>
      </c>
      <c r="M3" s="99">
        <f>supplies[[#This Row],[BP 1 Total 
Supplies item costs
(Calculation: C*E)]]+supplies[[#This Row],[BP 2 Total 
Supplies item costs
(Calculation: C*G)]]+supplies[[#This Row],[BP 3 Total 
Supplies item costs
(Calculation: C*I)]]+supplies[[#This Row],[BP4  Total 
Supplies item costs
(Calculation: C*K)]]</f>
        <v>0</v>
      </c>
    </row>
    <row r="4" spans="1:13" s="87" customFormat="1" x14ac:dyDescent="0.2">
      <c r="A4" s="75"/>
      <c r="B4" s="97"/>
      <c r="C4" s="100"/>
      <c r="D4" s="97"/>
      <c r="E4" s="98"/>
      <c r="F4" s="92">
        <f>supplies[[#This Row],[Cost or rate]]*supplies[[#This Row],[BP 1
Quantity
(Number of units in BP 1)]]</f>
        <v>0</v>
      </c>
      <c r="G4" s="98"/>
      <c r="H4" s="92">
        <f>supplies[[#This Row],[Cost or rate]]*supplies[[#This Row],[BP 2
Quantity
(Number of units in BP 2)]]</f>
        <v>0</v>
      </c>
      <c r="I4" s="98"/>
      <c r="J4" s="92">
        <f>supplies[[#This Row],[Cost or rate]]*supplies[[#This Row],[BP 3
Quantity
(Number of units in BP 3)]]</f>
        <v>0</v>
      </c>
      <c r="K4" s="98"/>
      <c r="L4" s="92">
        <f>supplies[[#This Row],[Cost or rate]]*supplies[[#This Row],[BP 4
Quantity
(Number of units in BP 4)]]</f>
        <v>0</v>
      </c>
      <c r="M4" s="99">
        <f>supplies[[#This Row],[BP 1 Total 
Supplies item costs
(Calculation: C*E)]]+supplies[[#This Row],[BP 2 Total 
Supplies item costs
(Calculation: C*G)]]+supplies[[#This Row],[BP 3 Total 
Supplies item costs
(Calculation: C*I)]]+supplies[[#This Row],[BP4  Total 
Supplies item costs
(Calculation: C*K)]]</f>
        <v>0</v>
      </c>
    </row>
    <row r="5" spans="1:13" s="87" customFormat="1" x14ac:dyDescent="0.2">
      <c r="A5" s="101"/>
      <c r="B5" s="105"/>
      <c r="C5" s="102"/>
      <c r="D5" s="103"/>
      <c r="E5" s="98"/>
      <c r="F5" s="92">
        <f>supplies[[#This Row],[Cost or rate]]*supplies[[#This Row],[BP 1
Quantity
(Number of units in BP 1)]]</f>
        <v>0</v>
      </c>
      <c r="G5" s="98"/>
      <c r="H5" s="92">
        <f>supplies[[#This Row],[Cost or rate]]*supplies[[#This Row],[BP 2
Quantity
(Number of units in BP 2)]]</f>
        <v>0</v>
      </c>
      <c r="I5" s="98"/>
      <c r="J5" s="92">
        <f>supplies[[#This Row],[Cost or rate]]*supplies[[#This Row],[BP 3
Quantity
(Number of units in BP 3)]]</f>
        <v>0</v>
      </c>
      <c r="K5" s="98"/>
      <c r="L5" s="92">
        <f>supplies[[#This Row],[Cost or rate]]*supplies[[#This Row],[BP 4
Quantity
(Number of units in BP 4)]]</f>
        <v>0</v>
      </c>
      <c r="M5" s="99">
        <f>supplies[[#This Row],[BP 1 Total 
Supplies item costs
(Calculation: C*E)]]+supplies[[#This Row],[BP 2 Total 
Supplies item costs
(Calculation: C*G)]]+supplies[[#This Row],[BP 3 Total 
Supplies item costs
(Calculation: C*I)]]+supplies[[#This Row],[BP4  Total 
Supplies item costs
(Calculation: C*K)]]</f>
        <v>0</v>
      </c>
    </row>
    <row r="6" spans="1:13" s="87" customFormat="1" x14ac:dyDescent="0.2">
      <c r="A6" s="101"/>
      <c r="B6" s="105"/>
      <c r="C6" s="102"/>
      <c r="D6" s="103"/>
      <c r="E6" s="98"/>
      <c r="F6" s="92">
        <f>supplies[[#This Row],[Cost or rate]]*supplies[[#This Row],[BP 1
Quantity
(Number of units in BP 1)]]</f>
        <v>0</v>
      </c>
      <c r="G6" s="98"/>
      <c r="H6" s="92">
        <f>supplies[[#This Row],[Cost or rate]]*supplies[[#This Row],[BP 2
Quantity
(Number of units in BP 2)]]</f>
        <v>0</v>
      </c>
      <c r="I6" s="98"/>
      <c r="J6" s="92">
        <f>supplies[[#This Row],[Cost or rate]]*supplies[[#This Row],[BP 3
Quantity
(Number of units in BP 3)]]</f>
        <v>0</v>
      </c>
      <c r="K6" s="98"/>
      <c r="L6" s="92">
        <f>supplies[[#This Row],[Cost or rate]]*supplies[[#This Row],[BP 4
Quantity
(Number of units in BP 4)]]</f>
        <v>0</v>
      </c>
      <c r="M6" s="99">
        <f>supplies[[#This Row],[BP 1 Total 
Supplies item costs
(Calculation: C*E)]]+supplies[[#This Row],[BP 2 Total 
Supplies item costs
(Calculation: C*G)]]+supplies[[#This Row],[BP 3 Total 
Supplies item costs
(Calculation: C*I)]]+supplies[[#This Row],[BP4  Total 
Supplies item costs
(Calculation: C*K)]]</f>
        <v>0</v>
      </c>
    </row>
    <row r="7" spans="1:13" s="87" customFormat="1" x14ac:dyDescent="0.2">
      <c r="A7" s="101"/>
      <c r="B7" s="105"/>
      <c r="C7" s="102"/>
      <c r="D7" s="103"/>
      <c r="E7" s="98"/>
      <c r="F7" s="92">
        <f>supplies[[#This Row],[Cost or rate]]*supplies[[#This Row],[BP 1
Quantity
(Number of units in BP 1)]]</f>
        <v>0</v>
      </c>
      <c r="G7" s="98"/>
      <c r="H7" s="92">
        <f>supplies[[#This Row],[Cost or rate]]*supplies[[#This Row],[BP 2
Quantity
(Number of units in BP 2)]]</f>
        <v>0</v>
      </c>
      <c r="I7" s="98"/>
      <c r="J7" s="92">
        <f>supplies[[#This Row],[Cost or rate]]*supplies[[#This Row],[BP 3
Quantity
(Number of units in BP 3)]]</f>
        <v>0</v>
      </c>
      <c r="K7" s="98"/>
      <c r="L7" s="92">
        <f>supplies[[#This Row],[Cost or rate]]*supplies[[#This Row],[BP 4
Quantity
(Number of units in BP 4)]]</f>
        <v>0</v>
      </c>
      <c r="M7" s="99">
        <f>supplies[[#This Row],[BP 1 Total 
Supplies item costs
(Calculation: C*E)]]+supplies[[#This Row],[BP 2 Total 
Supplies item costs
(Calculation: C*G)]]+supplies[[#This Row],[BP 3 Total 
Supplies item costs
(Calculation: C*I)]]+supplies[[#This Row],[BP4  Total 
Supplies item costs
(Calculation: C*K)]]</f>
        <v>0</v>
      </c>
    </row>
    <row r="8" spans="1:13" s="87" customFormat="1" x14ac:dyDescent="0.2">
      <c r="A8" s="103"/>
      <c r="B8" s="105"/>
      <c r="C8" s="104"/>
      <c r="D8" s="103"/>
      <c r="E8" s="98"/>
      <c r="F8" s="92">
        <f>supplies[[#This Row],[Cost or rate]]*supplies[[#This Row],[BP 1
Quantity
(Number of units in BP 1)]]</f>
        <v>0</v>
      </c>
      <c r="G8" s="98"/>
      <c r="H8" s="92">
        <f>supplies[[#This Row],[Cost or rate]]*supplies[[#This Row],[BP 2
Quantity
(Number of units in BP 2)]]</f>
        <v>0</v>
      </c>
      <c r="I8" s="98"/>
      <c r="J8" s="92">
        <f>supplies[[#This Row],[Cost or rate]]*supplies[[#This Row],[BP 3
Quantity
(Number of units in BP 3)]]</f>
        <v>0</v>
      </c>
      <c r="K8" s="98"/>
      <c r="L8" s="92">
        <f>supplies[[#This Row],[Cost or rate]]*supplies[[#This Row],[BP 4
Quantity
(Number of units in BP 4)]]</f>
        <v>0</v>
      </c>
      <c r="M8" s="99">
        <f>supplies[[#This Row],[BP 1 Total 
Supplies item costs
(Calculation: C*E)]]+supplies[[#This Row],[BP 2 Total 
Supplies item costs
(Calculation: C*G)]]+supplies[[#This Row],[BP 3 Total 
Supplies item costs
(Calculation: C*I)]]+supplies[[#This Row],[BP4  Total 
Supplies item costs
(Calculation: C*K)]]</f>
        <v>0</v>
      </c>
    </row>
    <row r="9" spans="1:13" s="87" customFormat="1" x14ac:dyDescent="0.2">
      <c r="A9" s="103"/>
      <c r="B9" s="105"/>
      <c r="C9" s="104"/>
      <c r="D9" s="103"/>
      <c r="E9" s="98"/>
      <c r="F9" s="92">
        <f>supplies[[#This Row],[Cost or rate]]*supplies[[#This Row],[BP 1
Quantity
(Number of units in BP 1)]]</f>
        <v>0</v>
      </c>
      <c r="G9" s="98"/>
      <c r="H9" s="92">
        <f>supplies[[#This Row],[Cost or rate]]*supplies[[#This Row],[BP 2
Quantity
(Number of units in BP 2)]]</f>
        <v>0</v>
      </c>
      <c r="I9" s="98"/>
      <c r="J9" s="92">
        <f>supplies[[#This Row],[Cost or rate]]*supplies[[#This Row],[BP 3
Quantity
(Number of units in BP 3)]]</f>
        <v>0</v>
      </c>
      <c r="K9" s="98"/>
      <c r="L9" s="92">
        <f>supplies[[#This Row],[Cost or rate]]*supplies[[#This Row],[BP 4
Quantity
(Number of units in BP 4)]]</f>
        <v>0</v>
      </c>
      <c r="M9" s="99">
        <f>supplies[[#This Row],[BP 1 Total 
Supplies item costs
(Calculation: C*E)]]+supplies[[#This Row],[BP 2 Total 
Supplies item costs
(Calculation: C*G)]]+supplies[[#This Row],[BP 3 Total 
Supplies item costs
(Calculation: C*I)]]+supplies[[#This Row],[BP4  Total 
Supplies item costs
(Calculation: C*K)]]</f>
        <v>0</v>
      </c>
    </row>
    <row r="10" spans="1:13" s="87" customFormat="1" x14ac:dyDescent="0.2">
      <c r="A10" s="103"/>
      <c r="B10" s="105"/>
      <c r="C10" s="104"/>
      <c r="D10" s="103"/>
      <c r="E10" s="98"/>
      <c r="F10" s="92">
        <f>supplies[[#This Row],[Cost or rate]]*supplies[[#This Row],[BP 1
Quantity
(Number of units in BP 1)]]</f>
        <v>0</v>
      </c>
      <c r="G10" s="98"/>
      <c r="H10" s="92">
        <f>supplies[[#This Row],[Cost or rate]]*supplies[[#This Row],[BP 2
Quantity
(Number of units in BP 2)]]</f>
        <v>0</v>
      </c>
      <c r="I10" s="98"/>
      <c r="J10" s="92">
        <f>supplies[[#This Row],[Cost or rate]]*supplies[[#This Row],[BP 3
Quantity
(Number of units in BP 3)]]</f>
        <v>0</v>
      </c>
      <c r="K10" s="98"/>
      <c r="L10" s="92">
        <f>supplies[[#This Row],[Cost or rate]]*supplies[[#This Row],[BP 4
Quantity
(Number of units in BP 4)]]</f>
        <v>0</v>
      </c>
      <c r="M10" s="99">
        <f>supplies[[#This Row],[BP 1 Total 
Supplies item costs
(Calculation: C*E)]]+supplies[[#This Row],[BP 2 Total 
Supplies item costs
(Calculation: C*G)]]+supplies[[#This Row],[BP 3 Total 
Supplies item costs
(Calculation: C*I)]]+supplies[[#This Row],[BP4  Total 
Supplies item costs
(Calculation: C*K)]]</f>
        <v>0</v>
      </c>
    </row>
    <row r="11" spans="1:13" s="87" customFormat="1" x14ac:dyDescent="0.2">
      <c r="A11" s="103"/>
      <c r="B11" s="105"/>
      <c r="C11" s="104"/>
      <c r="D11" s="103"/>
      <c r="E11" s="98"/>
      <c r="F11" s="92">
        <f>supplies[[#This Row],[Cost or rate]]*supplies[[#This Row],[BP 1
Quantity
(Number of units in BP 1)]]</f>
        <v>0</v>
      </c>
      <c r="G11" s="98"/>
      <c r="H11" s="92">
        <f>supplies[[#This Row],[Cost or rate]]*supplies[[#This Row],[BP 2
Quantity
(Number of units in BP 2)]]</f>
        <v>0</v>
      </c>
      <c r="I11" s="98"/>
      <c r="J11" s="92">
        <f>supplies[[#This Row],[Cost or rate]]*supplies[[#This Row],[BP 3
Quantity
(Number of units in BP 3)]]</f>
        <v>0</v>
      </c>
      <c r="K11" s="98"/>
      <c r="L11" s="92">
        <f>supplies[[#This Row],[Cost or rate]]*supplies[[#This Row],[BP 4
Quantity
(Number of units in BP 4)]]</f>
        <v>0</v>
      </c>
      <c r="M11" s="99">
        <f>supplies[[#This Row],[BP 1 Total 
Supplies item costs
(Calculation: C*E)]]+supplies[[#This Row],[BP 2 Total 
Supplies item costs
(Calculation: C*G)]]+supplies[[#This Row],[BP 3 Total 
Supplies item costs
(Calculation: C*I)]]+supplies[[#This Row],[BP4  Total 
Supplies item costs
(Calculation: C*K)]]</f>
        <v>0</v>
      </c>
    </row>
    <row r="12" spans="1:13" s="87" customFormat="1" x14ac:dyDescent="0.2">
      <c r="A12" s="103"/>
      <c r="B12" s="105"/>
      <c r="C12" s="104"/>
      <c r="D12" s="103"/>
      <c r="E12" s="98"/>
      <c r="F12" s="92">
        <f>supplies[[#This Row],[Cost or rate]]*supplies[[#This Row],[BP 1
Quantity
(Number of units in BP 1)]]</f>
        <v>0</v>
      </c>
      <c r="G12" s="98"/>
      <c r="H12" s="92">
        <f>supplies[[#This Row],[Cost or rate]]*supplies[[#This Row],[BP 2
Quantity
(Number of units in BP 2)]]</f>
        <v>0</v>
      </c>
      <c r="I12" s="98"/>
      <c r="J12" s="92">
        <f>supplies[[#This Row],[Cost or rate]]*supplies[[#This Row],[BP 3
Quantity
(Number of units in BP 3)]]</f>
        <v>0</v>
      </c>
      <c r="K12" s="98"/>
      <c r="L12" s="92">
        <f>supplies[[#This Row],[Cost or rate]]*supplies[[#This Row],[BP 4
Quantity
(Number of units in BP 4)]]</f>
        <v>0</v>
      </c>
      <c r="M12" s="99">
        <f>supplies[[#This Row],[BP 1 Total 
Supplies item costs
(Calculation: C*E)]]+supplies[[#This Row],[BP 2 Total 
Supplies item costs
(Calculation: C*G)]]+supplies[[#This Row],[BP 3 Total 
Supplies item costs
(Calculation: C*I)]]+supplies[[#This Row],[BP4  Total 
Supplies item costs
(Calculation: C*K)]]</f>
        <v>0</v>
      </c>
    </row>
    <row r="13" spans="1:13" s="87" customFormat="1" x14ac:dyDescent="0.2">
      <c r="A13" s="103"/>
      <c r="B13" s="105"/>
      <c r="C13" s="104"/>
      <c r="D13" s="103"/>
      <c r="E13" s="98"/>
      <c r="F13" s="92">
        <f>supplies[[#This Row],[Cost or rate]]*supplies[[#This Row],[BP 1
Quantity
(Number of units in BP 1)]]</f>
        <v>0</v>
      </c>
      <c r="G13" s="98"/>
      <c r="H13" s="92">
        <f>supplies[[#This Row],[Cost or rate]]*supplies[[#This Row],[BP 2
Quantity
(Number of units in BP 2)]]</f>
        <v>0</v>
      </c>
      <c r="I13" s="98"/>
      <c r="J13" s="92">
        <f>supplies[[#This Row],[Cost or rate]]*supplies[[#This Row],[BP 3
Quantity
(Number of units in BP 3)]]</f>
        <v>0</v>
      </c>
      <c r="K13" s="98"/>
      <c r="L13" s="92">
        <f>supplies[[#This Row],[Cost or rate]]*supplies[[#This Row],[BP 4
Quantity
(Number of units in BP 4)]]</f>
        <v>0</v>
      </c>
      <c r="M13" s="99">
        <f>supplies[[#This Row],[BP 1 Total 
Supplies item costs
(Calculation: C*E)]]+supplies[[#This Row],[BP 2 Total 
Supplies item costs
(Calculation: C*G)]]+supplies[[#This Row],[BP 3 Total 
Supplies item costs
(Calculation: C*I)]]+supplies[[#This Row],[BP4  Total 
Supplies item costs
(Calculation: C*K)]]</f>
        <v>0</v>
      </c>
    </row>
    <row r="14" spans="1:13" s="87" customFormat="1" x14ac:dyDescent="0.2">
      <c r="A14" s="103"/>
      <c r="B14" s="105"/>
      <c r="C14" s="104"/>
      <c r="D14" s="103"/>
      <c r="E14" s="98"/>
      <c r="F14" s="92">
        <f>supplies[[#This Row],[Cost or rate]]*supplies[[#This Row],[BP 1
Quantity
(Number of units in BP 1)]]</f>
        <v>0</v>
      </c>
      <c r="G14" s="98"/>
      <c r="H14" s="92">
        <f>supplies[[#This Row],[Cost or rate]]*supplies[[#This Row],[BP 2
Quantity
(Number of units in BP 2)]]</f>
        <v>0</v>
      </c>
      <c r="I14" s="98"/>
      <c r="J14" s="92">
        <f>supplies[[#This Row],[Cost or rate]]*supplies[[#This Row],[BP 3
Quantity
(Number of units in BP 3)]]</f>
        <v>0</v>
      </c>
      <c r="K14" s="98"/>
      <c r="L14" s="92">
        <f>supplies[[#This Row],[Cost or rate]]*supplies[[#This Row],[BP 4
Quantity
(Number of units in BP 4)]]</f>
        <v>0</v>
      </c>
      <c r="M14" s="99">
        <f>supplies[[#This Row],[BP 1 Total 
Supplies item costs
(Calculation: C*E)]]+supplies[[#This Row],[BP 2 Total 
Supplies item costs
(Calculation: C*G)]]+supplies[[#This Row],[BP 3 Total 
Supplies item costs
(Calculation: C*I)]]+supplies[[#This Row],[BP4  Total 
Supplies item costs
(Calculation: C*K)]]</f>
        <v>0</v>
      </c>
    </row>
    <row r="15" spans="1:13" s="87" customFormat="1" x14ac:dyDescent="0.2">
      <c r="A15" s="103"/>
      <c r="B15" s="105"/>
      <c r="C15" s="104"/>
      <c r="D15" s="103"/>
      <c r="E15" s="98"/>
      <c r="F15" s="92">
        <f>supplies[[#This Row],[Cost or rate]]*supplies[[#This Row],[BP 1
Quantity
(Number of units in BP 1)]]</f>
        <v>0</v>
      </c>
      <c r="G15" s="98"/>
      <c r="H15" s="92">
        <f>supplies[[#This Row],[Cost or rate]]*supplies[[#This Row],[BP 2
Quantity
(Number of units in BP 2)]]</f>
        <v>0</v>
      </c>
      <c r="I15" s="98"/>
      <c r="J15" s="92">
        <f>supplies[[#This Row],[Cost or rate]]*supplies[[#This Row],[BP 3
Quantity
(Number of units in BP 3)]]</f>
        <v>0</v>
      </c>
      <c r="K15" s="98"/>
      <c r="L15" s="92">
        <f>supplies[[#This Row],[Cost or rate]]*supplies[[#This Row],[BP 4
Quantity
(Number of units in BP 4)]]</f>
        <v>0</v>
      </c>
      <c r="M15" s="99">
        <f>supplies[[#This Row],[BP 1 Total 
Supplies item costs
(Calculation: C*E)]]+supplies[[#This Row],[BP 2 Total 
Supplies item costs
(Calculation: C*G)]]+supplies[[#This Row],[BP 3 Total 
Supplies item costs
(Calculation: C*I)]]+supplies[[#This Row],[BP4  Total 
Supplies item costs
(Calculation: C*K)]]</f>
        <v>0</v>
      </c>
    </row>
    <row r="16" spans="1:13" s="87" customFormat="1" x14ac:dyDescent="0.2">
      <c r="A16" s="103"/>
      <c r="B16" s="105"/>
      <c r="C16" s="104"/>
      <c r="D16" s="103"/>
      <c r="E16" s="98"/>
      <c r="F16" s="92">
        <f>supplies[[#This Row],[Cost or rate]]*supplies[[#This Row],[BP 1
Quantity
(Number of units in BP 1)]]</f>
        <v>0</v>
      </c>
      <c r="G16" s="98"/>
      <c r="H16" s="92">
        <f>supplies[[#This Row],[Cost or rate]]*supplies[[#This Row],[BP 2
Quantity
(Number of units in BP 2)]]</f>
        <v>0</v>
      </c>
      <c r="I16" s="98"/>
      <c r="J16" s="92">
        <f>supplies[[#This Row],[Cost or rate]]*supplies[[#This Row],[BP 3
Quantity
(Number of units in BP 3)]]</f>
        <v>0</v>
      </c>
      <c r="K16" s="98"/>
      <c r="L16" s="92">
        <f>supplies[[#This Row],[Cost or rate]]*supplies[[#This Row],[BP 4
Quantity
(Number of units in BP 4)]]</f>
        <v>0</v>
      </c>
      <c r="M16" s="99">
        <f>supplies[[#This Row],[BP 1 Total 
Supplies item costs
(Calculation: C*E)]]+supplies[[#This Row],[BP 2 Total 
Supplies item costs
(Calculation: C*G)]]+supplies[[#This Row],[BP 3 Total 
Supplies item costs
(Calculation: C*I)]]+supplies[[#This Row],[BP4  Total 
Supplies item costs
(Calculation: C*K)]]</f>
        <v>0</v>
      </c>
    </row>
    <row r="17" spans="1:13" s="87" customFormat="1" x14ac:dyDescent="0.2">
      <c r="A17" s="103"/>
      <c r="B17" s="105"/>
      <c r="C17" s="104"/>
      <c r="D17" s="103"/>
      <c r="E17" s="98"/>
      <c r="F17" s="92">
        <f>supplies[[#This Row],[Cost or rate]]*supplies[[#This Row],[BP 1
Quantity
(Number of units in BP 1)]]</f>
        <v>0</v>
      </c>
      <c r="G17" s="98"/>
      <c r="H17" s="92">
        <f>supplies[[#This Row],[Cost or rate]]*supplies[[#This Row],[BP 2
Quantity
(Number of units in BP 2)]]</f>
        <v>0</v>
      </c>
      <c r="I17" s="98"/>
      <c r="J17" s="92">
        <f>supplies[[#This Row],[Cost or rate]]*supplies[[#This Row],[BP 3
Quantity
(Number of units in BP 3)]]</f>
        <v>0</v>
      </c>
      <c r="K17" s="98"/>
      <c r="L17" s="92">
        <f>supplies[[#This Row],[Cost or rate]]*supplies[[#This Row],[BP 4
Quantity
(Number of units in BP 4)]]</f>
        <v>0</v>
      </c>
      <c r="M17" s="99">
        <f>supplies[[#This Row],[BP 1 Total 
Supplies item costs
(Calculation: C*E)]]+supplies[[#This Row],[BP 2 Total 
Supplies item costs
(Calculation: C*G)]]+supplies[[#This Row],[BP 3 Total 
Supplies item costs
(Calculation: C*I)]]+supplies[[#This Row],[BP4  Total 
Supplies item costs
(Calculation: C*K)]]</f>
        <v>0</v>
      </c>
    </row>
    <row r="18" spans="1:13" s="87" customFormat="1" x14ac:dyDescent="0.2">
      <c r="A18" s="103"/>
      <c r="B18" s="105"/>
      <c r="C18" s="104"/>
      <c r="D18" s="103"/>
      <c r="E18" s="98"/>
      <c r="F18" s="92">
        <f>supplies[[#This Row],[Cost or rate]]*supplies[[#This Row],[BP 1
Quantity
(Number of units in BP 1)]]</f>
        <v>0</v>
      </c>
      <c r="G18" s="98"/>
      <c r="H18" s="92">
        <f>supplies[[#This Row],[Cost or rate]]*supplies[[#This Row],[BP 2
Quantity
(Number of units in BP 2)]]</f>
        <v>0</v>
      </c>
      <c r="I18" s="98"/>
      <c r="J18" s="92">
        <f>supplies[[#This Row],[Cost or rate]]*supplies[[#This Row],[BP 3
Quantity
(Number of units in BP 3)]]</f>
        <v>0</v>
      </c>
      <c r="K18" s="98"/>
      <c r="L18" s="92">
        <f>supplies[[#This Row],[Cost or rate]]*supplies[[#This Row],[BP 4
Quantity
(Number of units in BP 4)]]</f>
        <v>0</v>
      </c>
      <c r="M18" s="99">
        <f>supplies[[#This Row],[BP 1 Total 
Supplies item costs
(Calculation: C*E)]]+supplies[[#This Row],[BP 2 Total 
Supplies item costs
(Calculation: C*G)]]+supplies[[#This Row],[BP 3 Total 
Supplies item costs
(Calculation: C*I)]]+supplies[[#This Row],[BP4  Total 
Supplies item costs
(Calculation: C*K)]]</f>
        <v>0</v>
      </c>
    </row>
    <row r="19" spans="1:13" s="87" customFormat="1" x14ac:dyDescent="0.2">
      <c r="A19" s="103"/>
      <c r="B19" s="105"/>
      <c r="C19" s="104"/>
      <c r="D19" s="103"/>
      <c r="E19" s="98"/>
      <c r="F19" s="92">
        <f>supplies[[#This Row],[Cost or rate]]*supplies[[#This Row],[BP 1
Quantity
(Number of units in BP 1)]]</f>
        <v>0</v>
      </c>
      <c r="G19" s="98"/>
      <c r="H19" s="92">
        <f>supplies[[#This Row],[Cost or rate]]*supplies[[#This Row],[BP 2
Quantity
(Number of units in BP 2)]]</f>
        <v>0</v>
      </c>
      <c r="I19" s="98"/>
      <c r="J19" s="92">
        <f>supplies[[#This Row],[Cost or rate]]*supplies[[#This Row],[BP 3
Quantity
(Number of units in BP 3)]]</f>
        <v>0</v>
      </c>
      <c r="K19" s="98"/>
      <c r="L19" s="92">
        <f>supplies[[#This Row],[Cost or rate]]*supplies[[#This Row],[BP 4
Quantity
(Number of units in BP 4)]]</f>
        <v>0</v>
      </c>
      <c r="M19" s="99">
        <f>supplies[[#This Row],[BP 1 Total 
Supplies item costs
(Calculation: C*E)]]+supplies[[#This Row],[BP 2 Total 
Supplies item costs
(Calculation: C*G)]]+supplies[[#This Row],[BP 3 Total 
Supplies item costs
(Calculation: C*I)]]+supplies[[#This Row],[BP4  Total 
Supplies item costs
(Calculation: C*K)]]</f>
        <v>0</v>
      </c>
    </row>
    <row r="20" spans="1:13" s="87" customFormat="1" x14ac:dyDescent="0.2">
      <c r="A20" s="103"/>
      <c r="B20" s="105"/>
      <c r="C20" s="104"/>
      <c r="D20" s="103"/>
      <c r="E20" s="98"/>
      <c r="F20" s="92">
        <f>supplies[[#This Row],[Cost or rate]]*supplies[[#This Row],[BP 1
Quantity
(Number of units in BP 1)]]</f>
        <v>0</v>
      </c>
      <c r="G20" s="98"/>
      <c r="H20" s="92">
        <f>supplies[[#This Row],[Cost or rate]]*supplies[[#This Row],[BP 2
Quantity
(Number of units in BP 2)]]</f>
        <v>0</v>
      </c>
      <c r="I20" s="98"/>
      <c r="J20" s="92">
        <f>supplies[[#This Row],[Cost or rate]]*supplies[[#This Row],[BP 3
Quantity
(Number of units in BP 3)]]</f>
        <v>0</v>
      </c>
      <c r="K20" s="98"/>
      <c r="L20" s="92">
        <f>supplies[[#This Row],[Cost or rate]]*supplies[[#This Row],[BP 4
Quantity
(Number of units in BP 4)]]</f>
        <v>0</v>
      </c>
      <c r="M20" s="99">
        <f>supplies[[#This Row],[BP 1 Total 
Supplies item costs
(Calculation: C*E)]]+supplies[[#This Row],[BP 2 Total 
Supplies item costs
(Calculation: C*G)]]+supplies[[#This Row],[BP 3 Total 
Supplies item costs
(Calculation: C*I)]]+supplies[[#This Row],[BP4  Total 
Supplies item costs
(Calculation: C*K)]]</f>
        <v>0</v>
      </c>
    </row>
    <row r="21" spans="1:13" s="87" customFormat="1" x14ac:dyDescent="0.2">
      <c r="A21" s="103"/>
      <c r="B21" s="105"/>
      <c r="C21" s="104"/>
      <c r="D21" s="103"/>
      <c r="E21" s="98"/>
      <c r="F21" s="92">
        <f>supplies[[#This Row],[Cost or rate]]*supplies[[#This Row],[BP 1
Quantity
(Number of units in BP 1)]]</f>
        <v>0</v>
      </c>
      <c r="G21" s="98"/>
      <c r="H21" s="92">
        <f>supplies[[#This Row],[Cost or rate]]*supplies[[#This Row],[BP 2
Quantity
(Number of units in BP 2)]]</f>
        <v>0</v>
      </c>
      <c r="I21" s="98"/>
      <c r="J21" s="92">
        <f>supplies[[#This Row],[Cost or rate]]*supplies[[#This Row],[BP 3
Quantity
(Number of units in BP 3)]]</f>
        <v>0</v>
      </c>
      <c r="K21" s="98"/>
      <c r="L21" s="92">
        <f>supplies[[#This Row],[Cost or rate]]*supplies[[#This Row],[BP 4
Quantity
(Number of units in BP 4)]]</f>
        <v>0</v>
      </c>
      <c r="M21" s="99">
        <f>supplies[[#This Row],[BP 1 Total 
Supplies item costs
(Calculation: C*E)]]+supplies[[#This Row],[BP 2 Total 
Supplies item costs
(Calculation: C*G)]]+supplies[[#This Row],[BP 3 Total 
Supplies item costs
(Calculation: C*I)]]+supplies[[#This Row],[BP4  Total 
Supplies item costs
(Calculation: C*K)]]</f>
        <v>0</v>
      </c>
    </row>
    <row r="22" spans="1:13" s="87" customFormat="1" ht="16.5" thickBot="1" x14ac:dyDescent="0.25">
      <c r="A22" s="105"/>
      <c r="B22" s="105"/>
      <c r="C22" s="104"/>
      <c r="D22" s="103"/>
      <c r="E22" s="98"/>
      <c r="F22" s="92">
        <f>supplies[[#This Row],[Cost or rate]]*supplies[[#This Row],[BP 1
Quantity
(Number of units in BP 1)]]</f>
        <v>0</v>
      </c>
      <c r="G22" s="98"/>
      <c r="H22" s="92">
        <f>supplies[[#This Row],[Cost or rate]]*supplies[[#This Row],[BP 2
Quantity
(Number of units in BP 2)]]</f>
        <v>0</v>
      </c>
      <c r="I22" s="98"/>
      <c r="J22" s="92">
        <f>supplies[[#This Row],[Cost or rate]]*supplies[[#This Row],[BP 3
Quantity
(Number of units in BP 3)]]</f>
        <v>0</v>
      </c>
      <c r="K22" s="98"/>
      <c r="L22" s="92">
        <f>supplies[[#This Row],[Cost or rate]]*supplies[[#This Row],[BP 4
Quantity
(Number of units in BP 4)]]</f>
        <v>0</v>
      </c>
      <c r="M22" s="99">
        <f>supplies[[#This Row],[BP 1 Total 
Supplies item costs
(Calculation: C*E)]]+supplies[[#This Row],[BP 2 Total 
Supplies item costs
(Calculation: C*G)]]+supplies[[#This Row],[BP 3 Total 
Supplies item costs
(Calculation: C*I)]]+supplies[[#This Row],[BP4  Total 
Supplies item costs
(Calculation: C*K)]]</f>
        <v>0</v>
      </c>
    </row>
    <row r="23" spans="1:13" s="87" customFormat="1" ht="19.5" thickBot="1" x14ac:dyDescent="0.25">
      <c r="A23" s="106"/>
      <c r="B23" s="107"/>
      <c r="C23" s="108"/>
      <c r="D23" s="108"/>
      <c r="E23" s="109"/>
      <c r="F23" s="110">
        <f>SUBTOTAL(109,F3:F22)</f>
        <v>0</v>
      </c>
      <c r="G23" s="109"/>
      <c r="H23" s="110">
        <f>SUBTOTAL(109,H3:H22)</f>
        <v>0</v>
      </c>
      <c r="I23" s="109"/>
      <c r="J23" s="110">
        <f>SUBTOTAL(109,J3:J22)</f>
        <v>0</v>
      </c>
      <c r="K23" s="109"/>
      <c r="L23" s="110">
        <f>SUBTOTAL(109,L3:L22)</f>
        <v>0</v>
      </c>
      <c r="M23" s="110">
        <f>SUBTOTAL(109,M3:M22)</f>
        <v>0</v>
      </c>
    </row>
  </sheetData>
  <phoneticPr fontId="13" type="noConversion"/>
  <printOptions horizontalCentered="1"/>
  <pageMargins left="0.25" right="0.25" top="0.75" bottom="0.75" header="0.3" footer="0.3"/>
  <pageSetup scale="60" orientation="landscape" r:id="rId1"/>
  <headerFooter differentFirst="1"/>
  <ignoredErrors>
    <ignoredError sqref="F23 H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Dropdowns!$B$2:$B$3</xm:f>
          </x14:formula1>
          <xm:sqref>A110:C110</xm:sqref>
        </x14:dataValidation>
        <x14:dataValidation type="list" allowBlank="1" showInputMessage="1" showErrorMessage="1" xr:uid="{00000000-0002-0000-0700-000001000000}">
          <x14:formula1>
            <xm:f>Dropdowns!$C$2:$C$12</xm:f>
          </x14:formula1>
          <xm:sqref>B3:B22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A1:H25"/>
  <sheetViews>
    <sheetView workbookViewId="0"/>
  </sheetViews>
  <sheetFormatPr defaultColWidth="8.88671875" defaultRowHeight="15.75" x14ac:dyDescent="0.2"/>
  <cols>
    <col min="1" max="1" width="31.6640625" style="9" customWidth="1"/>
    <col min="2" max="2" width="18.88671875" style="9" customWidth="1"/>
    <col min="3" max="3" width="34.77734375" style="9" customWidth="1"/>
    <col min="4" max="4" width="17.33203125" style="9" customWidth="1"/>
    <col min="5" max="5" width="16.88671875" style="9" customWidth="1"/>
    <col min="6" max="6" width="17.6640625" style="9" customWidth="1"/>
    <col min="7" max="7" width="16.88671875" style="9" customWidth="1"/>
    <col min="8" max="8" width="16.44140625" style="9" customWidth="1"/>
    <col min="9" max="9" width="5.5546875" style="9" customWidth="1"/>
    <col min="10" max="16384" width="8.88671875" style="9"/>
  </cols>
  <sheetData>
    <row r="1" spans="1:8" ht="27" customHeight="1" x14ac:dyDescent="0.3">
      <c r="A1" s="198" t="s">
        <v>125</v>
      </c>
      <c r="B1" s="31"/>
      <c r="C1" s="31"/>
      <c r="D1" s="31"/>
      <c r="E1" s="31"/>
      <c r="F1" s="31"/>
      <c r="G1" s="31"/>
      <c r="H1" s="31"/>
    </row>
    <row r="2" spans="1:8" ht="60.75" x14ac:dyDescent="0.2">
      <c r="A2" s="93" t="s">
        <v>209</v>
      </c>
      <c r="B2" s="93" t="s">
        <v>210</v>
      </c>
      <c r="C2" s="94" t="s">
        <v>187</v>
      </c>
      <c r="D2" s="95" t="s">
        <v>211</v>
      </c>
      <c r="E2" s="95" t="s">
        <v>212</v>
      </c>
      <c r="F2" s="95" t="s">
        <v>213</v>
      </c>
      <c r="G2" s="95" t="s">
        <v>214</v>
      </c>
      <c r="H2" s="245" t="s">
        <v>215</v>
      </c>
    </row>
    <row r="3" spans="1:8" x14ac:dyDescent="0.2">
      <c r="A3" s="74"/>
      <c r="B3" s="111"/>
      <c r="C3" s="237"/>
      <c r="D3" s="213"/>
      <c r="E3" s="213"/>
      <c r="F3" s="214"/>
      <c r="G3" s="214"/>
      <c r="H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4" spans="1:8" x14ac:dyDescent="0.2">
      <c r="A4" s="111"/>
      <c r="B4" s="111"/>
      <c r="C4" s="237"/>
      <c r="D4" s="213"/>
      <c r="E4" s="213"/>
      <c r="F4" s="214"/>
      <c r="G4" s="214"/>
      <c r="H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5" spans="1:8" x14ac:dyDescent="0.2">
      <c r="A5" s="111"/>
      <c r="B5" s="111"/>
      <c r="C5" s="237"/>
      <c r="D5" s="213"/>
      <c r="E5" s="213"/>
      <c r="F5" s="214"/>
      <c r="G5" s="214"/>
      <c r="H5"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6" spans="1:8" x14ac:dyDescent="0.2">
      <c r="A6" s="111"/>
      <c r="B6" s="111"/>
      <c r="C6" s="237"/>
      <c r="D6" s="213"/>
      <c r="E6" s="213"/>
      <c r="F6" s="214"/>
      <c r="G6" s="214"/>
      <c r="H6"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7" spans="1:8" x14ac:dyDescent="0.2">
      <c r="A7" s="111"/>
      <c r="B7" s="111"/>
      <c r="C7" s="237"/>
      <c r="D7" s="213"/>
      <c r="E7" s="213"/>
      <c r="F7" s="214"/>
      <c r="G7" s="214"/>
      <c r="H7"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8" spans="1:8" x14ac:dyDescent="0.2">
      <c r="A8" s="111"/>
      <c r="B8" s="111"/>
      <c r="C8" s="237"/>
      <c r="D8" s="213"/>
      <c r="E8" s="213"/>
      <c r="F8" s="214"/>
      <c r="G8" s="214"/>
      <c r="H8"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9" spans="1:8" x14ac:dyDescent="0.2">
      <c r="A9" s="111"/>
      <c r="B9" s="111"/>
      <c r="C9" s="237"/>
      <c r="D9" s="213"/>
      <c r="E9" s="213"/>
      <c r="F9" s="214"/>
      <c r="G9" s="214"/>
      <c r="H9"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0" spans="1:8" x14ac:dyDescent="0.2">
      <c r="A10" s="111"/>
      <c r="B10" s="111"/>
      <c r="C10" s="237"/>
      <c r="D10" s="213"/>
      <c r="E10" s="213"/>
      <c r="F10" s="214"/>
      <c r="G10" s="214"/>
      <c r="H10"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1" spans="1:8" x14ac:dyDescent="0.2">
      <c r="A11" s="111"/>
      <c r="B11" s="111"/>
      <c r="C11" s="237"/>
      <c r="D11" s="213"/>
      <c r="E11" s="213"/>
      <c r="F11" s="214"/>
      <c r="G11" s="214"/>
      <c r="H11"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2" spans="1:8" x14ac:dyDescent="0.2">
      <c r="A12" s="111"/>
      <c r="B12" s="111"/>
      <c r="C12" s="237"/>
      <c r="D12" s="213"/>
      <c r="E12" s="213"/>
      <c r="F12" s="214"/>
      <c r="G12" s="214"/>
      <c r="H12"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3" spans="1:8" x14ac:dyDescent="0.2">
      <c r="A13" s="111"/>
      <c r="B13" s="111"/>
      <c r="C13" s="237"/>
      <c r="D13" s="213"/>
      <c r="E13" s="213"/>
      <c r="F13" s="214"/>
      <c r="G13" s="214"/>
      <c r="H1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4" spans="1:8" x14ac:dyDescent="0.2">
      <c r="A14" s="111"/>
      <c r="B14" s="111"/>
      <c r="C14" s="237"/>
      <c r="D14" s="213"/>
      <c r="E14" s="213"/>
      <c r="F14" s="214"/>
      <c r="G14" s="214"/>
      <c r="H1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5" spans="1:8" x14ac:dyDescent="0.2">
      <c r="A15" s="111"/>
      <c r="B15" s="111"/>
      <c r="C15" s="237"/>
      <c r="D15" s="213"/>
      <c r="E15" s="213"/>
      <c r="F15" s="214"/>
      <c r="G15" s="214"/>
      <c r="H15"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6" spans="1:8" x14ac:dyDescent="0.2">
      <c r="A16" s="111"/>
      <c r="B16" s="111"/>
      <c r="C16" s="237"/>
      <c r="D16" s="213"/>
      <c r="E16" s="213"/>
      <c r="F16" s="214"/>
      <c r="G16" s="214"/>
      <c r="H16"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7" spans="1:8" x14ac:dyDescent="0.2">
      <c r="A17" s="111"/>
      <c r="B17" s="111"/>
      <c r="C17" s="237"/>
      <c r="D17" s="213"/>
      <c r="E17" s="213"/>
      <c r="F17" s="214"/>
      <c r="G17" s="214"/>
      <c r="H17"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8" spans="1:8" x14ac:dyDescent="0.2">
      <c r="A18" s="111"/>
      <c r="B18" s="111"/>
      <c r="C18" s="237"/>
      <c r="D18" s="213"/>
      <c r="E18" s="213"/>
      <c r="F18" s="214"/>
      <c r="G18" s="214"/>
      <c r="H18"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9" spans="1:8" x14ac:dyDescent="0.2">
      <c r="A19" s="111"/>
      <c r="B19" s="111"/>
      <c r="C19" s="237"/>
      <c r="D19" s="213"/>
      <c r="E19" s="213"/>
      <c r="F19" s="214"/>
      <c r="G19" s="214"/>
      <c r="H19"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0" spans="1:8" x14ac:dyDescent="0.2">
      <c r="A20" s="111"/>
      <c r="B20" s="111"/>
      <c r="C20" s="237"/>
      <c r="D20" s="213"/>
      <c r="E20" s="213"/>
      <c r="F20" s="214"/>
      <c r="G20" s="214"/>
      <c r="H20"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1" spans="1:8" x14ac:dyDescent="0.2">
      <c r="A21" s="111"/>
      <c r="B21" s="111"/>
      <c r="C21" s="237"/>
      <c r="D21" s="213"/>
      <c r="E21" s="213"/>
      <c r="F21" s="214"/>
      <c r="G21" s="214"/>
      <c r="H21"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2" spans="1:8" x14ac:dyDescent="0.2">
      <c r="A22" s="111"/>
      <c r="B22" s="111"/>
      <c r="C22" s="237"/>
      <c r="D22" s="213"/>
      <c r="E22" s="213"/>
      <c r="F22" s="214"/>
      <c r="G22" s="214"/>
      <c r="H22"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3" spans="1:8" x14ac:dyDescent="0.2">
      <c r="A23" s="111"/>
      <c r="B23" s="111"/>
      <c r="C23" s="237"/>
      <c r="D23" s="213"/>
      <c r="E23" s="213"/>
      <c r="F23" s="214"/>
      <c r="G23" s="214"/>
      <c r="H23"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4" spans="1:8" ht="16.5" thickBot="1" x14ac:dyDescent="0.25">
      <c r="A24" s="105"/>
      <c r="B24" s="105"/>
      <c r="C24" s="238"/>
      <c r="D24" s="213"/>
      <c r="E24" s="213"/>
      <c r="F24" s="214"/>
      <c r="G24" s="214"/>
      <c r="H24" s="80">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5" spans="1:8" ht="19.5" thickBot="1" x14ac:dyDescent="0.25">
      <c r="A25" s="106"/>
      <c r="B25" s="107"/>
      <c r="C25" s="109"/>
      <c r="D25" s="110">
        <f>SUBTOTAL(109,D3:D24)</f>
        <v>0</v>
      </c>
      <c r="E25" s="110">
        <f>SUBTOTAL(109,E3:E24)</f>
        <v>0</v>
      </c>
      <c r="F25" s="110">
        <f t="shared" ref="F25:G25" si="0">SUBTOTAL(109,F3:F24)</f>
        <v>0</v>
      </c>
      <c r="G25" s="110">
        <f t="shared" si="0"/>
        <v>0</v>
      </c>
      <c r="H25" s="112">
        <f>SUBTOTAL(109,H3:H24)</f>
        <v>0</v>
      </c>
    </row>
  </sheetData>
  <phoneticPr fontId="13" type="noConversion"/>
  <pageMargins left="0.7" right="0.7" top="0.75" bottom="0.75" header="0.3" footer="0.3"/>
  <pageSetup scale="61" orientation="portrait" r:id="rId1"/>
  <ignoredErrors>
    <ignoredError sqref="H25"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Dropdowns!$C$2:$C$12</xm:f>
          </x14:formula1>
          <xm:sqref>C3:C24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P18"/>
  <sheetViews>
    <sheetView workbookViewId="0"/>
  </sheetViews>
  <sheetFormatPr defaultColWidth="8.88671875" defaultRowHeight="15.75" x14ac:dyDescent="0.2"/>
  <cols>
    <col min="1" max="1" width="18.44140625" style="9" customWidth="1"/>
    <col min="2" max="2" width="25.88671875" style="9" customWidth="1"/>
    <col min="3" max="4" width="19.77734375" style="9" customWidth="1"/>
    <col min="5" max="5" width="29.77734375" style="9" bestFit="1" customWidth="1"/>
    <col min="6" max="6" width="13.88671875" style="9" customWidth="1"/>
    <col min="7" max="7" width="17" style="9" customWidth="1"/>
    <col min="8" max="8" width="15.6640625" style="9" customWidth="1"/>
    <col min="9" max="9" width="15.44140625" style="9" customWidth="1"/>
    <col min="10" max="10" width="17.44140625" style="9" customWidth="1"/>
    <col min="11" max="15" width="13.5546875" style="9" customWidth="1"/>
    <col min="16" max="16" width="18.5546875" style="9" customWidth="1"/>
    <col min="17" max="16384" width="8.88671875" style="9"/>
  </cols>
  <sheetData>
    <row r="1" spans="1:16" ht="27.75" customHeight="1" x14ac:dyDescent="0.3">
      <c r="A1" s="176" t="s">
        <v>126</v>
      </c>
      <c r="B1" s="31"/>
      <c r="C1" s="31"/>
      <c r="D1" s="31"/>
      <c r="E1" s="31"/>
      <c r="F1" s="31"/>
      <c r="G1" s="31"/>
      <c r="H1" s="31"/>
      <c r="I1" s="31"/>
      <c r="J1" s="31"/>
      <c r="K1" s="31"/>
      <c r="L1" s="31"/>
      <c r="M1" s="31"/>
      <c r="N1" s="31"/>
      <c r="O1" s="31"/>
      <c r="P1" s="31"/>
    </row>
    <row r="2" spans="1:16" s="115" customFormat="1" ht="65.25" customHeight="1" x14ac:dyDescent="0.2">
      <c r="A2" s="113" t="s">
        <v>216</v>
      </c>
      <c r="B2" s="113" t="s">
        <v>217</v>
      </c>
      <c r="C2" s="113" t="s">
        <v>218</v>
      </c>
      <c r="D2" s="113" t="s">
        <v>219</v>
      </c>
      <c r="E2" s="33" t="s">
        <v>187</v>
      </c>
      <c r="F2" s="32" t="s">
        <v>171</v>
      </c>
      <c r="G2" s="32" t="s">
        <v>220</v>
      </c>
      <c r="H2" s="113" t="s">
        <v>221</v>
      </c>
      <c r="I2" s="114" t="s">
        <v>222</v>
      </c>
      <c r="J2" s="113" t="s">
        <v>223</v>
      </c>
      <c r="K2" s="114" t="s">
        <v>224</v>
      </c>
      <c r="L2" s="113" t="s">
        <v>225</v>
      </c>
      <c r="M2" s="114" t="s">
        <v>226</v>
      </c>
      <c r="N2" s="113" t="s">
        <v>227</v>
      </c>
      <c r="O2" s="114" t="s">
        <v>228</v>
      </c>
      <c r="P2" s="246" t="s">
        <v>229</v>
      </c>
    </row>
    <row r="3" spans="1:16" x14ac:dyDescent="0.2">
      <c r="A3" s="37"/>
      <c r="B3" s="37"/>
      <c r="C3" s="37"/>
      <c r="D3" s="37"/>
      <c r="E3" s="239"/>
      <c r="F3" s="78"/>
      <c r="G3" s="78"/>
      <c r="H3" s="220"/>
      <c r="I3" s="90">
        <f>consultant_services[[#This Row],[Cost per item]]*consultant_services[[#This Row],[BP 1 
Quantity 
(Total number of units)]]</f>
        <v>0</v>
      </c>
      <c r="J3" s="220"/>
      <c r="K3" s="90">
        <f>consultant_services[[#This Row],[Cost per item]]*J3</f>
        <v>0</v>
      </c>
      <c r="L3" s="220"/>
      <c r="M3" s="90">
        <f>consultant_services[[#This Row],[Cost per item]]*L3</f>
        <v>0</v>
      </c>
      <c r="N3" s="220"/>
      <c r="O3" s="90">
        <f>consultant_services[[#This Row],[Cost per item]]*N3</f>
        <v>0</v>
      </c>
      <c r="P3"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4" spans="1:16" x14ac:dyDescent="0.2">
      <c r="A4" s="37"/>
      <c r="B4" s="37"/>
      <c r="C4" s="37"/>
      <c r="D4" s="37"/>
      <c r="E4" s="239"/>
      <c r="F4" s="78"/>
      <c r="G4" s="78"/>
      <c r="H4" s="220"/>
      <c r="I4" s="90">
        <f>consultant_services[[#This Row],[Cost per item]]*consultant_services[[#This Row],[BP 1 
Quantity 
(Total number of units)]]</f>
        <v>0</v>
      </c>
      <c r="J4" s="220"/>
      <c r="K4" s="90">
        <f>consultant_services[[#This Row],[Cost per item]]*J4</f>
        <v>0</v>
      </c>
      <c r="L4" s="220"/>
      <c r="M4" s="90">
        <f>consultant_services[[#This Row],[Cost per item]]*L4</f>
        <v>0</v>
      </c>
      <c r="N4" s="220"/>
      <c r="O4" s="90">
        <f>consultant_services[[#This Row],[Cost per item]]*N4</f>
        <v>0</v>
      </c>
      <c r="P4"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5" spans="1:16" x14ac:dyDescent="0.2">
      <c r="A5" s="37"/>
      <c r="B5" s="37"/>
      <c r="C5" s="37"/>
      <c r="D5" s="37"/>
      <c r="E5" s="239"/>
      <c r="F5" s="78"/>
      <c r="G5" s="78"/>
      <c r="H5" s="220"/>
      <c r="I5" s="90">
        <f>consultant_services[[#This Row],[Cost per item]]*consultant_services[[#This Row],[BP 1 
Quantity 
(Total number of units)]]</f>
        <v>0</v>
      </c>
      <c r="J5" s="220"/>
      <c r="K5" s="90">
        <f>consultant_services[[#This Row],[Cost per item]]*J5</f>
        <v>0</v>
      </c>
      <c r="L5" s="220"/>
      <c r="M5" s="90">
        <f>consultant_services[[#This Row],[Cost per item]]*L5</f>
        <v>0</v>
      </c>
      <c r="N5" s="220"/>
      <c r="O5" s="90">
        <f>consultant_services[[#This Row],[Cost per item]]*N5</f>
        <v>0</v>
      </c>
      <c r="P5"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6" spans="1:16" x14ac:dyDescent="0.2">
      <c r="A6" s="37"/>
      <c r="B6" s="37"/>
      <c r="C6" s="37"/>
      <c r="D6" s="37"/>
      <c r="E6" s="239"/>
      <c r="F6" s="78"/>
      <c r="G6" s="78"/>
      <c r="H6" s="220"/>
      <c r="I6" s="90">
        <f>consultant_services[[#This Row],[Cost per item]]*consultant_services[[#This Row],[BP 1 
Quantity 
(Total number of units)]]</f>
        <v>0</v>
      </c>
      <c r="J6" s="220"/>
      <c r="K6" s="90">
        <f>consultant_services[[#This Row],[Cost per item]]*J6</f>
        <v>0</v>
      </c>
      <c r="L6" s="220"/>
      <c r="M6" s="90">
        <f>consultant_services[[#This Row],[Cost per item]]*L6</f>
        <v>0</v>
      </c>
      <c r="N6" s="220"/>
      <c r="O6" s="90">
        <f>consultant_services[[#This Row],[Cost per item]]*N6</f>
        <v>0</v>
      </c>
      <c r="P6"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7" spans="1:16" x14ac:dyDescent="0.2">
      <c r="A7" s="37"/>
      <c r="B7" s="37"/>
      <c r="C7" s="37"/>
      <c r="D7" s="37"/>
      <c r="E7" s="239"/>
      <c r="F7" s="78"/>
      <c r="G7" s="78"/>
      <c r="H7" s="220"/>
      <c r="I7" s="90">
        <f>consultant_services[[#This Row],[Cost per item]]*consultant_services[[#This Row],[BP 1 
Quantity 
(Total number of units)]]</f>
        <v>0</v>
      </c>
      <c r="J7" s="220"/>
      <c r="K7" s="90">
        <f>consultant_services[[#This Row],[Cost per item]]*J7</f>
        <v>0</v>
      </c>
      <c r="L7" s="220"/>
      <c r="M7" s="90">
        <f>consultant_services[[#This Row],[Cost per item]]*L7</f>
        <v>0</v>
      </c>
      <c r="N7" s="220"/>
      <c r="O7" s="90">
        <f>consultant_services[[#This Row],[Cost per item]]*N7</f>
        <v>0</v>
      </c>
      <c r="P7"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8" spans="1:16" x14ac:dyDescent="0.2">
      <c r="A8" s="37"/>
      <c r="B8" s="37"/>
      <c r="C8" s="37"/>
      <c r="D8" s="37"/>
      <c r="E8" s="239"/>
      <c r="F8" s="78"/>
      <c r="G8" s="78"/>
      <c r="H8" s="220"/>
      <c r="I8" s="90">
        <f>consultant_services[[#This Row],[Cost per item]]*consultant_services[[#This Row],[BP 1 
Quantity 
(Total number of units)]]</f>
        <v>0</v>
      </c>
      <c r="J8" s="220"/>
      <c r="K8" s="90">
        <f>consultant_services[[#This Row],[Cost per item]]*J8</f>
        <v>0</v>
      </c>
      <c r="L8" s="220"/>
      <c r="M8" s="90">
        <f>consultant_services[[#This Row],[Cost per item]]*L8</f>
        <v>0</v>
      </c>
      <c r="N8" s="220"/>
      <c r="O8" s="90">
        <f>consultant_services[[#This Row],[Cost per item]]*N8</f>
        <v>0</v>
      </c>
      <c r="P8"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9" spans="1:16" x14ac:dyDescent="0.2">
      <c r="A9" s="37"/>
      <c r="B9" s="37"/>
      <c r="C9" s="37"/>
      <c r="D9" s="37"/>
      <c r="E9" s="239"/>
      <c r="F9" s="78"/>
      <c r="G9" s="78"/>
      <c r="H9" s="220"/>
      <c r="I9" s="90">
        <f>consultant_services[[#This Row],[Cost per item]]*consultant_services[[#This Row],[BP 1 
Quantity 
(Total number of units)]]</f>
        <v>0</v>
      </c>
      <c r="J9" s="220"/>
      <c r="K9" s="90">
        <f>consultant_services[[#This Row],[Cost per item]]*J9</f>
        <v>0</v>
      </c>
      <c r="L9" s="220"/>
      <c r="M9" s="90">
        <f>consultant_services[[#This Row],[Cost per item]]*L9</f>
        <v>0</v>
      </c>
      <c r="N9" s="220"/>
      <c r="O9" s="90">
        <f>consultant_services[[#This Row],[Cost per item]]*N9</f>
        <v>0</v>
      </c>
      <c r="P9"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0" spans="1:16" x14ac:dyDescent="0.2">
      <c r="A10" s="37"/>
      <c r="B10" s="37"/>
      <c r="C10" s="37"/>
      <c r="D10" s="37"/>
      <c r="E10" s="239"/>
      <c r="F10" s="78"/>
      <c r="G10" s="78"/>
      <c r="H10" s="220"/>
      <c r="I10" s="90">
        <f>consultant_services[[#This Row],[Cost per item]]*consultant_services[[#This Row],[BP 1 
Quantity 
(Total number of units)]]</f>
        <v>0</v>
      </c>
      <c r="J10" s="220"/>
      <c r="K10" s="90">
        <f>consultant_services[[#This Row],[Cost per item]]*J10</f>
        <v>0</v>
      </c>
      <c r="L10" s="220"/>
      <c r="M10" s="90">
        <f>consultant_services[[#This Row],[Cost per item]]*L10</f>
        <v>0</v>
      </c>
      <c r="N10" s="220"/>
      <c r="O10" s="90">
        <f>consultant_services[[#This Row],[Cost per item]]*N10</f>
        <v>0</v>
      </c>
      <c r="P10"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1" spans="1:16" x14ac:dyDescent="0.2">
      <c r="A11" s="37"/>
      <c r="B11" s="37"/>
      <c r="C11" s="37"/>
      <c r="D11" s="37"/>
      <c r="E11" s="239"/>
      <c r="F11" s="78"/>
      <c r="G11" s="78"/>
      <c r="H11" s="220"/>
      <c r="I11" s="90">
        <f>consultant_services[[#This Row],[Cost per item]]*consultant_services[[#This Row],[BP 1 
Quantity 
(Total number of units)]]</f>
        <v>0</v>
      </c>
      <c r="J11" s="220"/>
      <c r="K11" s="90">
        <f>consultant_services[[#This Row],[Cost per item]]*J11</f>
        <v>0</v>
      </c>
      <c r="L11" s="220"/>
      <c r="M11" s="90">
        <f>consultant_services[[#This Row],[Cost per item]]*L11</f>
        <v>0</v>
      </c>
      <c r="N11" s="220"/>
      <c r="O11" s="90">
        <f>consultant_services[[#This Row],[Cost per item]]*N11</f>
        <v>0</v>
      </c>
      <c r="P11"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2" spans="1:16" x14ac:dyDescent="0.2">
      <c r="A12" s="37"/>
      <c r="B12" s="37"/>
      <c r="C12" s="37"/>
      <c r="D12" s="37"/>
      <c r="E12" s="239"/>
      <c r="F12" s="78"/>
      <c r="G12" s="78"/>
      <c r="H12" s="220"/>
      <c r="I12" s="90">
        <f>consultant_services[[#This Row],[Cost per item]]*consultant_services[[#This Row],[BP 1 
Quantity 
(Total number of units)]]</f>
        <v>0</v>
      </c>
      <c r="J12" s="220"/>
      <c r="K12" s="90">
        <f>consultant_services[[#This Row],[Cost per item]]*J12</f>
        <v>0</v>
      </c>
      <c r="L12" s="220"/>
      <c r="M12" s="90">
        <f>consultant_services[[#This Row],[Cost per item]]*L12</f>
        <v>0</v>
      </c>
      <c r="N12" s="220"/>
      <c r="O12" s="90">
        <f>consultant_services[[#This Row],[Cost per item]]*N12</f>
        <v>0</v>
      </c>
      <c r="P12"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3" spans="1:16" x14ac:dyDescent="0.2">
      <c r="A13" s="37"/>
      <c r="B13" s="37"/>
      <c r="C13" s="37"/>
      <c r="D13" s="37"/>
      <c r="E13" s="239"/>
      <c r="F13" s="78"/>
      <c r="G13" s="78"/>
      <c r="H13" s="220"/>
      <c r="I13" s="90">
        <f>consultant_services[[#This Row],[Cost per item]]*consultant_services[[#This Row],[BP 1 
Quantity 
(Total number of units)]]</f>
        <v>0</v>
      </c>
      <c r="J13" s="220"/>
      <c r="K13" s="90">
        <f>consultant_services[[#This Row],[Cost per item]]*J13</f>
        <v>0</v>
      </c>
      <c r="L13" s="220"/>
      <c r="M13" s="90">
        <f>consultant_services[[#This Row],[Cost per item]]*L13</f>
        <v>0</v>
      </c>
      <c r="N13" s="220"/>
      <c r="O13" s="90">
        <f>consultant_services[[#This Row],[Cost per item]]*N13</f>
        <v>0</v>
      </c>
      <c r="P13"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4" spans="1:16" x14ac:dyDescent="0.2">
      <c r="A14" s="37"/>
      <c r="B14" s="37"/>
      <c r="C14" s="37"/>
      <c r="D14" s="37"/>
      <c r="E14" s="239"/>
      <c r="F14" s="78"/>
      <c r="G14" s="78"/>
      <c r="H14" s="220"/>
      <c r="I14" s="90">
        <f>consultant_services[[#This Row],[Cost per item]]*consultant_services[[#This Row],[BP 1 
Quantity 
(Total number of units)]]</f>
        <v>0</v>
      </c>
      <c r="J14" s="220"/>
      <c r="K14" s="90">
        <f>consultant_services[[#This Row],[Cost per item]]*J14</f>
        <v>0</v>
      </c>
      <c r="L14" s="220"/>
      <c r="M14" s="90">
        <f>consultant_services[[#This Row],[Cost per item]]*L14</f>
        <v>0</v>
      </c>
      <c r="N14" s="220"/>
      <c r="O14" s="90">
        <f>consultant_services[[#This Row],[Cost per item]]*N14</f>
        <v>0</v>
      </c>
      <c r="P14"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5" spans="1:16" x14ac:dyDescent="0.2">
      <c r="A15" s="37"/>
      <c r="B15" s="27"/>
      <c r="C15" s="37"/>
      <c r="D15" s="37"/>
      <c r="E15" s="239"/>
      <c r="F15" s="78"/>
      <c r="G15" s="78"/>
      <c r="H15" s="221"/>
      <c r="I15" s="90">
        <f>consultant_services[[#This Row],[Cost per item]]*consultant_services[[#This Row],[BP 1 
Quantity 
(Total number of units)]]</f>
        <v>0</v>
      </c>
      <c r="J15" s="221"/>
      <c r="K15" s="90">
        <f>consultant_services[[#This Row],[Cost per item]]*J15</f>
        <v>0</v>
      </c>
      <c r="L15" s="221"/>
      <c r="M15" s="90">
        <f>consultant_services[[#This Row],[Cost per item]]*L15</f>
        <v>0</v>
      </c>
      <c r="N15" s="221"/>
      <c r="O15" s="90">
        <f>consultant_services[[#This Row],[Cost per item]]*N15</f>
        <v>0</v>
      </c>
      <c r="P15"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6" spans="1:16" x14ac:dyDescent="0.2">
      <c r="A16" s="37"/>
      <c r="B16" s="37"/>
      <c r="C16" s="37"/>
      <c r="D16" s="37"/>
      <c r="E16" s="239"/>
      <c r="F16" s="78"/>
      <c r="G16" s="78"/>
      <c r="H16" s="222"/>
      <c r="I16" s="90">
        <f>consultant_services[[#This Row],[Cost per item]]*consultant_services[[#This Row],[BP 1 
Quantity 
(Total number of units)]]</f>
        <v>0</v>
      </c>
      <c r="J16" s="222"/>
      <c r="K16" s="90">
        <f>consultant_services[[#This Row],[Cost per item]]*J16</f>
        <v>0</v>
      </c>
      <c r="L16" s="222"/>
      <c r="M16" s="90">
        <f>consultant_services[[#This Row],[Cost per item]]*L16</f>
        <v>0</v>
      </c>
      <c r="N16" s="222"/>
      <c r="O16" s="90">
        <f>consultant_services[[#This Row],[Cost per item]]*N16</f>
        <v>0</v>
      </c>
      <c r="P16" s="116">
        <f>consultant_services[[#This Row],[BP 1 
Consultant item costs
(Calculation: F*H)]]+consultant_services[[#This Row],[BP 2
Consultant item costs
(Calculation: (F*J)]]+consultant_services[[#This Row],[BP 3
Consultant item costs
(Calculation: F*L)]]+consultant_services[[#This Row],[BP 4
Consultant item costs
(Calculation: F*N)]]</f>
        <v>0</v>
      </c>
    </row>
    <row r="17" spans="1:16" ht="18.75" x14ac:dyDescent="0.2">
      <c r="A17" s="117"/>
      <c r="B17" s="117"/>
      <c r="C17" s="117"/>
      <c r="D17" s="117"/>
      <c r="E17" s="117"/>
      <c r="F17" s="83"/>
      <c r="G17" s="83"/>
      <c r="H17" s="49"/>
      <c r="I17" s="50">
        <f>SUBTOTAL(109,I3:I16)</f>
        <v>0</v>
      </c>
      <c r="J17" s="49"/>
      <c r="K17" s="50">
        <f>SUBTOTAL(109,K3:K16)</f>
        <v>0</v>
      </c>
      <c r="L17" s="49"/>
      <c r="M17" s="50">
        <f t="shared" ref="M17" si="0">SUBTOTAL(109,M3:M16)</f>
        <v>0</v>
      </c>
      <c r="N17" s="49"/>
      <c r="O17" s="50">
        <f t="shared" ref="O17" si="1">SUBTOTAL(109,O3:O16)</f>
        <v>0</v>
      </c>
      <c r="P17" s="118">
        <f>SUBTOTAL(109,P3:P16)</f>
        <v>0</v>
      </c>
    </row>
    <row r="18" spans="1:16" x14ac:dyDescent="0.2">
      <c r="A18" s="52"/>
      <c r="B18" s="52"/>
      <c r="C18" s="52"/>
      <c r="D18" s="52"/>
      <c r="E18" s="52"/>
      <c r="F18" s="119"/>
      <c r="G18" s="119"/>
      <c r="H18" s="56"/>
      <c r="I18" s="120"/>
      <c r="K18" s="121"/>
      <c r="L18" s="121"/>
      <c r="M18" s="121"/>
      <c r="N18" s="121"/>
      <c r="O18" s="121"/>
      <c r="P18" s="121"/>
    </row>
  </sheetData>
  <phoneticPr fontId="13" type="noConversion"/>
  <pageMargins left="0.7" right="0.7" top="0.75" bottom="0.75" header="0.3" footer="0.3"/>
  <pageSetup scale="31"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Dropdowns!$G$2:$G$3</xm:f>
          </x14:formula1>
          <xm:sqref>C3:C16</xm:sqref>
        </x14:dataValidation>
        <x14:dataValidation type="list" allowBlank="1" showInputMessage="1" showErrorMessage="1" xr:uid="{00000000-0002-0000-0900-000001000000}">
          <x14:formula1>
            <xm:f>Dropdowns!$C$2:$C$12</xm:f>
          </x14:formula1>
          <xm:sqref>E3:E16</xm:sqref>
        </x14:dataValidation>
        <x14:dataValidation type="list" allowBlank="1" showInputMessage="1" showErrorMessage="1" xr:uid="{00000000-0002-0000-0900-000002000000}">
          <x14:formula1>
            <xm:f>Dropdowns!$E$2:$E$9</xm:f>
          </x14:formula1>
          <xm:sqref>D3:D16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M19"/>
  <sheetViews>
    <sheetView workbookViewId="0"/>
  </sheetViews>
  <sheetFormatPr defaultColWidth="8.88671875" defaultRowHeight="15.75" x14ac:dyDescent="0.2"/>
  <cols>
    <col min="1" max="1" width="25.5546875" style="9" customWidth="1"/>
    <col min="2" max="2" width="20.5546875" style="9" customWidth="1"/>
    <col min="3" max="3" width="19.5546875" style="9" customWidth="1"/>
    <col min="4" max="4" width="19.6640625" style="9" customWidth="1"/>
    <col min="5" max="5" width="15.44140625" style="9" customWidth="1"/>
    <col min="6" max="6" width="19.88671875" style="9" customWidth="1"/>
    <col min="7" max="7" width="17.5546875" style="9" customWidth="1"/>
    <col min="8" max="12" width="17" style="9" customWidth="1"/>
    <col min="13" max="13" width="17.21875" style="9" customWidth="1"/>
    <col min="14" max="16384" width="8.88671875" style="9"/>
  </cols>
  <sheetData>
    <row r="1" spans="1:13" ht="30.75" customHeight="1" x14ac:dyDescent="0.3">
      <c r="A1" s="176" t="s">
        <v>127</v>
      </c>
      <c r="B1" s="31"/>
      <c r="C1" s="31"/>
      <c r="D1" s="31"/>
      <c r="E1" s="31"/>
      <c r="F1" s="31"/>
      <c r="G1" s="31"/>
      <c r="H1" s="31"/>
      <c r="I1" s="31"/>
      <c r="J1" s="31"/>
      <c r="K1" s="31"/>
      <c r="L1" s="31"/>
      <c r="M1" s="31"/>
    </row>
    <row r="2" spans="1:13" ht="45" x14ac:dyDescent="0.2">
      <c r="A2" s="122" t="s">
        <v>230</v>
      </c>
      <c r="B2" s="240" t="s">
        <v>187</v>
      </c>
      <c r="C2" s="93" t="s">
        <v>231</v>
      </c>
      <c r="D2" s="93" t="s">
        <v>232</v>
      </c>
      <c r="E2" s="122" t="s">
        <v>233</v>
      </c>
      <c r="F2" s="123" t="s">
        <v>234</v>
      </c>
      <c r="G2" s="122" t="s">
        <v>235</v>
      </c>
      <c r="H2" s="123" t="s">
        <v>236</v>
      </c>
      <c r="I2" s="122" t="s">
        <v>237</v>
      </c>
      <c r="J2" s="123" t="s">
        <v>238</v>
      </c>
      <c r="K2" s="122" t="s">
        <v>239</v>
      </c>
      <c r="L2" s="123" t="s">
        <v>240</v>
      </c>
      <c r="M2" s="245" t="s">
        <v>241</v>
      </c>
    </row>
    <row r="3" spans="1:13" x14ac:dyDescent="0.2">
      <c r="A3" s="75"/>
      <c r="B3" s="237"/>
      <c r="C3" s="100"/>
      <c r="D3" s="75"/>
      <c r="E3" s="216"/>
      <c r="F3" s="92">
        <f>occupancy[[#This Row],[Cost or rate per unit]]*occupancy[[#This Row],[BP 1 
Length of time]]</f>
        <v>0</v>
      </c>
      <c r="G3" s="216"/>
      <c r="H3" s="124">
        <f>occupancy[[#This Row],[Cost or rate per unit]]*occupancy[[#This Row],[BP 2 
Length of time]]</f>
        <v>0</v>
      </c>
      <c r="I3" s="216"/>
      <c r="J3" s="92">
        <f>occupancy[[#This Row],[Cost or rate per unit]]*occupancy[[#This Row],[BP 3
Length of time]]</f>
        <v>0</v>
      </c>
      <c r="K3" s="216"/>
      <c r="L3" s="92">
        <f>occupancy[[#This Row],[Cost or rate per unit]]*occupancy[[#This Row],[BP 4 
Length of time]]</f>
        <v>0</v>
      </c>
      <c r="M3" s="125">
        <f>occupancy[[#This Row],[BP 1 
Occupancy cost
(Calculation: C*E)]]+occupancy[[#This Row],[BP 2 
Occupancy cost
(Calculation: C*G)]]+occupancy[[#This Row],[BP 3 
Occupancy cost
(Calculation: C*I)]]+occupancy[[#This Row],[BP  
Occupancy cost
(Calculation: C*K)]]</f>
        <v>0</v>
      </c>
    </row>
    <row r="4" spans="1:13" x14ac:dyDescent="0.2">
      <c r="A4" s="75"/>
      <c r="B4" s="237"/>
      <c r="C4" s="132"/>
      <c r="D4" s="217"/>
      <c r="E4" s="216"/>
      <c r="F4" s="92">
        <f>occupancy[[#This Row],[Cost or rate per unit]]*occupancy[[#This Row],[BP 1 
Length of time]]</f>
        <v>0</v>
      </c>
      <c r="G4" s="216"/>
      <c r="H4" s="124">
        <f>occupancy[[#This Row],[Cost or rate per unit]]*occupancy[[#This Row],[BP 2 
Length of time]]</f>
        <v>0</v>
      </c>
      <c r="I4" s="216"/>
      <c r="J4" s="92">
        <f>occupancy[[#This Row],[Cost or rate per unit]]*occupancy[[#This Row],[BP 3
Length of time]]</f>
        <v>0</v>
      </c>
      <c r="K4" s="216"/>
      <c r="L4" s="92">
        <f>occupancy[[#This Row],[Cost or rate per unit]]*occupancy[[#This Row],[BP 4 
Length of time]]</f>
        <v>0</v>
      </c>
      <c r="M4" s="125">
        <f>occupancy[[#This Row],[BP 1 
Occupancy cost
(Calculation: C*E)]]+occupancy[[#This Row],[BP 2 
Occupancy cost
(Calculation: C*G)]]+occupancy[[#This Row],[BP 3 
Occupancy cost
(Calculation: C*I)]]+occupancy[[#This Row],[BP  
Occupancy cost
(Calculation: C*K)]]</f>
        <v>0</v>
      </c>
    </row>
    <row r="5" spans="1:13" x14ac:dyDescent="0.2">
      <c r="A5" s="75"/>
      <c r="B5" s="237"/>
      <c r="C5" s="126"/>
      <c r="D5" s="218"/>
      <c r="E5" s="216"/>
      <c r="F5" s="92">
        <f>occupancy[[#This Row],[Cost or rate per unit]]*occupancy[[#This Row],[BP 1 
Length of time]]</f>
        <v>0</v>
      </c>
      <c r="G5" s="216"/>
      <c r="H5" s="124">
        <f>occupancy[[#This Row],[Cost or rate per unit]]*occupancy[[#This Row],[BP 2 
Length of time]]</f>
        <v>0</v>
      </c>
      <c r="I5" s="216"/>
      <c r="J5" s="92">
        <f>occupancy[[#This Row],[Cost or rate per unit]]*occupancy[[#This Row],[BP 3
Length of time]]</f>
        <v>0</v>
      </c>
      <c r="K5" s="216"/>
      <c r="L5" s="92">
        <f>occupancy[[#This Row],[Cost or rate per unit]]*occupancy[[#This Row],[BP 4 
Length of time]]</f>
        <v>0</v>
      </c>
      <c r="M5" s="125">
        <f>occupancy[[#This Row],[BP 1 
Occupancy cost
(Calculation: C*E)]]+occupancy[[#This Row],[BP 2 
Occupancy cost
(Calculation: C*G)]]+occupancy[[#This Row],[BP 3 
Occupancy cost
(Calculation: C*I)]]+occupancy[[#This Row],[BP  
Occupancy cost
(Calculation: C*K)]]</f>
        <v>0</v>
      </c>
    </row>
    <row r="6" spans="1:13" x14ac:dyDescent="0.2">
      <c r="A6" s="75"/>
      <c r="B6" s="237"/>
      <c r="C6" s="126"/>
      <c r="D6" s="218"/>
      <c r="E6" s="216"/>
      <c r="F6" s="92">
        <f>occupancy[[#This Row],[Cost or rate per unit]]*occupancy[[#This Row],[BP 1 
Length of time]]</f>
        <v>0</v>
      </c>
      <c r="G6" s="216"/>
      <c r="H6" s="124">
        <f>occupancy[[#This Row],[Cost or rate per unit]]*occupancy[[#This Row],[BP 2 
Length of time]]</f>
        <v>0</v>
      </c>
      <c r="I6" s="216"/>
      <c r="J6" s="92">
        <f>occupancy[[#This Row],[Cost or rate per unit]]*occupancy[[#This Row],[BP 3
Length of time]]</f>
        <v>0</v>
      </c>
      <c r="K6" s="216"/>
      <c r="L6" s="92">
        <f>occupancy[[#This Row],[Cost or rate per unit]]*occupancy[[#This Row],[BP 4 
Length of time]]</f>
        <v>0</v>
      </c>
      <c r="M6" s="125">
        <f>occupancy[[#This Row],[BP 1 
Occupancy cost
(Calculation: C*E)]]+occupancy[[#This Row],[BP 2 
Occupancy cost
(Calculation: C*G)]]+occupancy[[#This Row],[BP 3 
Occupancy cost
(Calculation: C*I)]]+occupancy[[#This Row],[BP  
Occupancy cost
(Calculation: C*K)]]</f>
        <v>0</v>
      </c>
    </row>
    <row r="7" spans="1:13" x14ac:dyDescent="0.2">
      <c r="A7" s="75"/>
      <c r="B7" s="237"/>
      <c r="C7" s="126"/>
      <c r="D7" s="218"/>
      <c r="E7" s="216"/>
      <c r="F7" s="92">
        <f>occupancy[[#This Row],[Cost or rate per unit]]*occupancy[[#This Row],[BP 1 
Length of time]]</f>
        <v>0</v>
      </c>
      <c r="G7" s="216"/>
      <c r="H7" s="124">
        <f>occupancy[[#This Row],[Cost or rate per unit]]*occupancy[[#This Row],[BP 2 
Length of time]]</f>
        <v>0</v>
      </c>
      <c r="I7" s="216"/>
      <c r="J7" s="92">
        <f>occupancy[[#This Row],[Cost or rate per unit]]*occupancy[[#This Row],[BP 3
Length of time]]</f>
        <v>0</v>
      </c>
      <c r="K7" s="216"/>
      <c r="L7" s="92">
        <f>occupancy[[#This Row],[Cost or rate per unit]]*occupancy[[#This Row],[BP 4 
Length of time]]</f>
        <v>0</v>
      </c>
      <c r="M7" s="125">
        <f>occupancy[[#This Row],[BP 1 
Occupancy cost
(Calculation: C*E)]]+occupancy[[#This Row],[BP 2 
Occupancy cost
(Calculation: C*G)]]+occupancy[[#This Row],[BP 3 
Occupancy cost
(Calculation: C*I)]]+occupancy[[#This Row],[BP  
Occupancy cost
(Calculation: C*K)]]</f>
        <v>0</v>
      </c>
    </row>
    <row r="8" spans="1:13" x14ac:dyDescent="0.2">
      <c r="A8" s="75"/>
      <c r="B8" s="237"/>
      <c r="C8" s="126"/>
      <c r="D8" s="218"/>
      <c r="E8" s="216"/>
      <c r="F8" s="92">
        <f>occupancy[[#This Row],[Cost or rate per unit]]*occupancy[[#This Row],[BP 1 
Length of time]]</f>
        <v>0</v>
      </c>
      <c r="G8" s="216"/>
      <c r="H8" s="124">
        <f>occupancy[[#This Row],[Cost or rate per unit]]*occupancy[[#This Row],[BP 2 
Length of time]]</f>
        <v>0</v>
      </c>
      <c r="I8" s="216"/>
      <c r="J8" s="92">
        <f>occupancy[[#This Row],[Cost or rate per unit]]*occupancy[[#This Row],[BP 3
Length of time]]</f>
        <v>0</v>
      </c>
      <c r="K8" s="216"/>
      <c r="L8" s="92">
        <f>occupancy[[#This Row],[Cost or rate per unit]]*occupancy[[#This Row],[BP 4 
Length of time]]</f>
        <v>0</v>
      </c>
      <c r="M8" s="125">
        <f>occupancy[[#This Row],[BP 1 
Occupancy cost
(Calculation: C*E)]]+occupancy[[#This Row],[BP 2 
Occupancy cost
(Calculation: C*G)]]+occupancy[[#This Row],[BP 3 
Occupancy cost
(Calculation: C*I)]]+occupancy[[#This Row],[BP  
Occupancy cost
(Calculation: C*K)]]</f>
        <v>0</v>
      </c>
    </row>
    <row r="9" spans="1:13" x14ac:dyDescent="0.2">
      <c r="A9" s="75"/>
      <c r="B9" s="237"/>
      <c r="C9" s="126"/>
      <c r="D9" s="218"/>
      <c r="E9" s="216"/>
      <c r="F9" s="92">
        <f>occupancy[[#This Row],[Cost or rate per unit]]*occupancy[[#This Row],[BP 1 
Length of time]]</f>
        <v>0</v>
      </c>
      <c r="G9" s="216"/>
      <c r="H9" s="124">
        <f>occupancy[[#This Row],[Cost or rate per unit]]*occupancy[[#This Row],[BP 2 
Length of time]]</f>
        <v>0</v>
      </c>
      <c r="I9" s="216"/>
      <c r="J9" s="92">
        <f>occupancy[[#This Row],[Cost or rate per unit]]*occupancy[[#This Row],[BP 3
Length of time]]</f>
        <v>0</v>
      </c>
      <c r="K9" s="216"/>
      <c r="L9" s="92">
        <f>occupancy[[#This Row],[Cost or rate per unit]]*occupancy[[#This Row],[BP 4 
Length of time]]</f>
        <v>0</v>
      </c>
      <c r="M9" s="125">
        <f>occupancy[[#This Row],[BP 1 
Occupancy cost
(Calculation: C*E)]]+occupancy[[#This Row],[BP 2 
Occupancy cost
(Calculation: C*G)]]+occupancy[[#This Row],[BP 3 
Occupancy cost
(Calculation: C*I)]]+occupancy[[#This Row],[BP  
Occupancy cost
(Calculation: C*K)]]</f>
        <v>0</v>
      </c>
    </row>
    <row r="10" spans="1:13" x14ac:dyDescent="0.2">
      <c r="A10" s="75"/>
      <c r="B10" s="237"/>
      <c r="C10" s="126"/>
      <c r="D10" s="218"/>
      <c r="E10" s="216"/>
      <c r="F10" s="92">
        <f>occupancy[[#This Row],[Cost or rate per unit]]*occupancy[[#This Row],[BP 1 
Length of time]]</f>
        <v>0</v>
      </c>
      <c r="G10" s="216"/>
      <c r="H10" s="124">
        <f>occupancy[[#This Row],[Cost or rate per unit]]*occupancy[[#This Row],[BP 2 
Length of time]]</f>
        <v>0</v>
      </c>
      <c r="I10" s="216"/>
      <c r="J10" s="92">
        <f>occupancy[[#This Row],[Cost or rate per unit]]*occupancy[[#This Row],[BP 3
Length of time]]</f>
        <v>0</v>
      </c>
      <c r="K10" s="216"/>
      <c r="L10" s="92">
        <f>occupancy[[#This Row],[Cost or rate per unit]]*occupancy[[#This Row],[BP 4 
Length of time]]</f>
        <v>0</v>
      </c>
      <c r="M10" s="125">
        <f>occupancy[[#This Row],[BP 1 
Occupancy cost
(Calculation: C*E)]]+occupancy[[#This Row],[BP 2 
Occupancy cost
(Calculation: C*G)]]+occupancy[[#This Row],[BP 3 
Occupancy cost
(Calculation: C*I)]]+occupancy[[#This Row],[BP  
Occupancy cost
(Calculation: C*K)]]</f>
        <v>0</v>
      </c>
    </row>
    <row r="11" spans="1:13" x14ac:dyDescent="0.2">
      <c r="A11" s="75"/>
      <c r="B11" s="237"/>
      <c r="C11" s="126"/>
      <c r="D11" s="218"/>
      <c r="E11" s="216"/>
      <c r="F11" s="92">
        <f>occupancy[[#This Row],[Cost or rate per unit]]*occupancy[[#This Row],[BP 1 
Length of time]]</f>
        <v>0</v>
      </c>
      <c r="G11" s="216"/>
      <c r="H11" s="124">
        <f>occupancy[[#This Row],[Cost or rate per unit]]*occupancy[[#This Row],[BP 2 
Length of time]]</f>
        <v>0</v>
      </c>
      <c r="I11" s="216"/>
      <c r="J11" s="92">
        <f>occupancy[[#This Row],[Cost or rate per unit]]*occupancy[[#This Row],[BP 3
Length of time]]</f>
        <v>0</v>
      </c>
      <c r="K11" s="216"/>
      <c r="L11" s="92">
        <f>occupancy[[#This Row],[Cost or rate per unit]]*occupancy[[#This Row],[BP 4 
Length of time]]</f>
        <v>0</v>
      </c>
      <c r="M11" s="125">
        <f>occupancy[[#This Row],[BP 1 
Occupancy cost
(Calculation: C*E)]]+occupancy[[#This Row],[BP 2 
Occupancy cost
(Calculation: C*G)]]+occupancy[[#This Row],[BP 3 
Occupancy cost
(Calculation: C*I)]]+occupancy[[#This Row],[BP  
Occupancy cost
(Calculation: C*K)]]</f>
        <v>0</v>
      </c>
    </row>
    <row r="12" spans="1:13" x14ac:dyDescent="0.2">
      <c r="A12" s="75"/>
      <c r="B12" s="237"/>
      <c r="C12" s="126"/>
      <c r="D12" s="218"/>
      <c r="E12" s="216"/>
      <c r="F12" s="92">
        <f>occupancy[[#This Row],[Cost or rate per unit]]*occupancy[[#This Row],[BP 1 
Length of time]]</f>
        <v>0</v>
      </c>
      <c r="G12" s="216"/>
      <c r="H12" s="124">
        <f>occupancy[[#This Row],[Cost or rate per unit]]*occupancy[[#This Row],[BP 2 
Length of time]]</f>
        <v>0</v>
      </c>
      <c r="I12" s="216"/>
      <c r="J12" s="92">
        <f>occupancy[[#This Row],[Cost or rate per unit]]*occupancy[[#This Row],[BP 3
Length of time]]</f>
        <v>0</v>
      </c>
      <c r="K12" s="216"/>
      <c r="L12" s="92">
        <f>occupancy[[#This Row],[Cost or rate per unit]]*occupancy[[#This Row],[BP 4 
Length of time]]</f>
        <v>0</v>
      </c>
      <c r="M12" s="125">
        <f>occupancy[[#This Row],[BP 1 
Occupancy cost
(Calculation: C*E)]]+occupancy[[#This Row],[BP 2 
Occupancy cost
(Calculation: C*G)]]+occupancy[[#This Row],[BP 3 
Occupancy cost
(Calculation: C*I)]]+occupancy[[#This Row],[BP  
Occupancy cost
(Calculation: C*K)]]</f>
        <v>0</v>
      </c>
    </row>
    <row r="13" spans="1:13" x14ac:dyDescent="0.2">
      <c r="A13" s="75"/>
      <c r="B13" s="237"/>
      <c r="C13" s="126"/>
      <c r="D13" s="218"/>
      <c r="E13" s="216"/>
      <c r="F13" s="92">
        <f>occupancy[[#This Row],[Cost or rate per unit]]*occupancy[[#This Row],[BP 1 
Length of time]]</f>
        <v>0</v>
      </c>
      <c r="G13" s="216"/>
      <c r="H13" s="124">
        <f>occupancy[[#This Row],[Cost or rate per unit]]*occupancy[[#This Row],[BP 2 
Length of time]]</f>
        <v>0</v>
      </c>
      <c r="I13" s="216"/>
      <c r="J13" s="92">
        <f>occupancy[[#This Row],[Cost or rate per unit]]*occupancy[[#This Row],[BP 3
Length of time]]</f>
        <v>0</v>
      </c>
      <c r="K13" s="216"/>
      <c r="L13" s="92">
        <f>occupancy[[#This Row],[Cost or rate per unit]]*occupancy[[#This Row],[BP 4 
Length of time]]</f>
        <v>0</v>
      </c>
      <c r="M13" s="125">
        <f>occupancy[[#This Row],[BP 1 
Occupancy cost
(Calculation: C*E)]]+occupancy[[#This Row],[BP 2 
Occupancy cost
(Calculation: C*G)]]+occupancy[[#This Row],[BP 3 
Occupancy cost
(Calculation: C*I)]]+occupancy[[#This Row],[BP  
Occupancy cost
(Calculation: C*K)]]</f>
        <v>0</v>
      </c>
    </row>
    <row r="14" spans="1:13" x14ac:dyDescent="0.2">
      <c r="A14" s="75"/>
      <c r="B14" s="237"/>
      <c r="C14" s="126"/>
      <c r="D14" s="218"/>
      <c r="E14" s="216"/>
      <c r="F14" s="92">
        <f>occupancy[[#This Row],[Cost or rate per unit]]*occupancy[[#This Row],[BP 1 
Length of time]]</f>
        <v>0</v>
      </c>
      <c r="G14" s="216"/>
      <c r="H14" s="124">
        <f>occupancy[[#This Row],[Cost or rate per unit]]*occupancy[[#This Row],[BP 2 
Length of time]]</f>
        <v>0</v>
      </c>
      <c r="I14" s="216"/>
      <c r="J14" s="92">
        <f>occupancy[[#This Row],[Cost or rate per unit]]*occupancy[[#This Row],[BP 3
Length of time]]</f>
        <v>0</v>
      </c>
      <c r="K14" s="216"/>
      <c r="L14" s="92">
        <f>occupancy[[#This Row],[Cost or rate per unit]]*occupancy[[#This Row],[BP 4 
Length of time]]</f>
        <v>0</v>
      </c>
      <c r="M14" s="125">
        <f>occupancy[[#This Row],[BP 1 
Occupancy cost
(Calculation: C*E)]]+occupancy[[#This Row],[BP 2 
Occupancy cost
(Calculation: C*G)]]+occupancy[[#This Row],[BP 3 
Occupancy cost
(Calculation: C*I)]]+occupancy[[#This Row],[BP  
Occupancy cost
(Calculation: C*K)]]</f>
        <v>0</v>
      </c>
    </row>
    <row r="15" spans="1:13" x14ac:dyDescent="0.2">
      <c r="A15" s="75"/>
      <c r="B15" s="237"/>
      <c r="C15" s="126"/>
      <c r="D15" s="218"/>
      <c r="E15" s="216"/>
      <c r="F15" s="92">
        <f>occupancy[[#This Row],[Cost or rate per unit]]*occupancy[[#This Row],[BP 1 
Length of time]]</f>
        <v>0</v>
      </c>
      <c r="G15" s="216"/>
      <c r="H15" s="124">
        <f>occupancy[[#This Row],[Cost or rate per unit]]*occupancy[[#This Row],[BP 2 
Length of time]]</f>
        <v>0</v>
      </c>
      <c r="I15" s="216"/>
      <c r="J15" s="92">
        <f>occupancy[[#This Row],[Cost or rate per unit]]*occupancy[[#This Row],[BP 3
Length of time]]</f>
        <v>0</v>
      </c>
      <c r="K15" s="216"/>
      <c r="L15" s="92">
        <f>occupancy[[#This Row],[Cost or rate per unit]]*occupancy[[#This Row],[BP 4 
Length of time]]</f>
        <v>0</v>
      </c>
      <c r="M15" s="125">
        <f>occupancy[[#This Row],[BP 1 
Occupancy cost
(Calculation: C*E)]]+occupancy[[#This Row],[BP 2 
Occupancy cost
(Calculation: C*G)]]+occupancy[[#This Row],[BP 3 
Occupancy cost
(Calculation: C*I)]]+occupancy[[#This Row],[BP  
Occupancy cost
(Calculation: C*K)]]</f>
        <v>0</v>
      </c>
    </row>
    <row r="16" spans="1:13" x14ac:dyDescent="0.2">
      <c r="A16" s="75"/>
      <c r="B16" s="237"/>
      <c r="C16" s="126"/>
      <c r="D16" s="218"/>
      <c r="E16" s="216"/>
      <c r="F16" s="92">
        <f>occupancy[[#This Row],[Cost or rate per unit]]*occupancy[[#This Row],[BP 1 
Length of time]]</f>
        <v>0</v>
      </c>
      <c r="G16" s="216"/>
      <c r="H16" s="124">
        <f>occupancy[[#This Row],[Cost or rate per unit]]*occupancy[[#This Row],[BP 2 
Length of time]]</f>
        <v>0</v>
      </c>
      <c r="I16" s="216"/>
      <c r="J16" s="92">
        <f>occupancy[[#This Row],[Cost or rate per unit]]*occupancy[[#This Row],[BP 3
Length of time]]</f>
        <v>0</v>
      </c>
      <c r="K16" s="216"/>
      <c r="L16" s="92">
        <f>occupancy[[#This Row],[Cost or rate per unit]]*occupancy[[#This Row],[BP 4 
Length of time]]</f>
        <v>0</v>
      </c>
      <c r="M16" s="125">
        <f>occupancy[[#This Row],[BP 1 
Occupancy cost
(Calculation: C*E)]]+occupancy[[#This Row],[BP 2 
Occupancy cost
(Calculation: C*G)]]+occupancy[[#This Row],[BP 3 
Occupancy cost
(Calculation: C*I)]]+occupancy[[#This Row],[BP  
Occupancy cost
(Calculation: C*K)]]</f>
        <v>0</v>
      </c>
    </row>
    <row r="17" spans="1:13" x14ac:dyDescent="0.2">
      <c r="A17" s="126"/>
      <c r="B17" s="237"/>
      <c r="C17" s="126"/>
      <c r="D17" s="218"/>
      <c r="E17" s="216"/>
      <c r="F17" s="92">
        <f>occupancy[[#This Row],[Cost or rate per unit]]*occupancy[[#This Row],[BP 1 
Length of time]]</f>
        <v>0</v>
      </c>
      <c r="G17" s="216"/>
      <c r="H17" s="124">
        <f>occupancy[[#This Row],[Cost or rate per unit]]*occupancy[[#This Row],[BP 2 
Length of time]]</f>
        <v>0</v>
      </c>
      <c r="I17" s="216"/>
      <c r="J17" s="92">
        <f>occupancy[[#This Row],[Cost or rate per unit]]*occupancy[[#This Row],[BP 3
Length of time]]</f>
        <v>0</v>
      </c>
      <c r="K17" s="216"/>
      <c r="L17" s="92">
        <f>occupancy[[#This Row],[Cost or rate per unit]]*occupancy[[#This Row],[BP 4 
Length of time]]</f>
        <v>0</v>
      </c>
      <c r="M17" s="125">
        <f>occupancy[[#This Row],[BP 1 
Occupancy cost
(Calculation: C*E)]]+occupancy[[#This Row],[BP 2 
Occupancy cost
(Calculation: C*G)]]+occupancy[[#This Row],[BP 3 
Occupancy cost
(Calculation: C*I)]]+occupancy[[#This Row],[BP  
Occupancy cost
(Calculation: C*K)]]</f>
        <v>0</v>
      </c>
    </row>
    <row r="18" spans="1:13" ht="16.5" thickBot="1" x14ac:dyDescent="0.25">
      <c r="A18" s="215"/>
      <c r="B18" s="237"/>
      <c r="C18" s="127"/>
      <c r="D18" s="219"/>
      <c r="E18" s="216"/>
      <c r="F18" s="92">
        <f>occupancy[[#This Row],[Cost or rate per unit]]*occupancy[[#This Row],[BP 1 
Length of time]]</f>
        <v>0</v>
      </c>
      <c r="G18" s="216"/>
      <c r="H18" s="124">
        <f>occupancy[[#This Row],[Cost or rate per unit]]*occupancy[[#This Row],[BP 2 
Length of time]]</f>
        <v>0</v>
      </c>
      <c r="I18" s="216"/>
      <c r="J18" s="92">
        <f>occupancy[[#This Row],[Cost or rate per unit]]*occupancy[[#This Row],[BP 3
Length of time]]</f>
        <v>0</v>
      </c>
      <c r="K18" s="216"/>
      <c r="L18" s="92">
        <f>occupancy[[#This Row],[Cost or rate per unit]]*occupancy[[#This Row],[BP 4 
Length of time]]</f>
        <v>0</v>
      </c>
      <c r="M18" s="125">
        <f>occupancy[[#This Row],[BP 1 
Occupancy cost
(Calculation: C*E)]]+occupancy[[#This Row],[BP 2 
Occupancy cost
(Calculation: C*G)]]+occupancy[[#This Row],[BP 3 
Occupancy cost
(Calculation: C*I)]]+occupancy[[#This Row],[BP  
Occupancy cost
(Calculation: C*K)]]</f>
        <v>0</v>
      </c>
    </row>
    <row r="19" spans="1:13" ht="19.5" thickBot="1" x14ac:dyDescent="0.25">
      <c r="A19" s="128"/>
      <c r="B19" s="107"/>
      <c r="C19" s="107"/>
      <c r="D19" s="107"/>
      <c r="E19" s="109"/>
      <c r="F19" s="110">
        <f>SUBTOTAL(109,F3:F18)</f>
        <v>0</v>
      </c>
      <c r="G19" s="129"/>
      <c r="H19" s="110">
        <f>SUBTOTAL(109,H3:H18)</f>
        <v>0</v>
      </c>
      <c r="I19" s="109"/>
      <c r="J19" s="110">
        <f>SUBTOTAL(109,J3:J18)</f>
        <v>0</v>
      </c>
      <c r="K19" s="109"/>
      <c r="L19" s="110">
        <f>SUBTOTAL(109,L3:L18)</f>
        <v>0</v>
      </c>
      <c r="M19" s="112">
        <f>SUBTOTAL(109,M3:M18)</f>
        <v>0</v>
      </c>
    </row>
  </sheetData>
  <phoneticPr fontId="13" type="noConversion"/>
  <pageMargins left="0.7" right="0.7" top="0.75" bottom="0.75" header="0.3" footer="0.3"/>
  <pageSetup scale="4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Dropdowns!$C$2:$C$10</xm:f>
          </x14:formula1>
          <xm:sqref>B3:B18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L24"/>
  <sheetViews>
    <sheetView workbookViewId="0">
      <selection activeCell="A2" sqref="A2"/>
    </sheetView>
  </sheetViews>
  <sheetFormatPr defaultColWidth="8.88671875" defaultRowHeight="15.75" x14ac:dyDescent="0.2"/>
  <cols>
    <col min="1" max="1" width="27.88671875" style="9" bestFit="1" customWidth="1"/>
    <col min="2" max="2" width="14.33203125" style="9" customWidth="1"/>
    <col min="3" max="3" width="13.33203125" style="9" customWidth="1"/>
    <col min="4" max="4" width="14.5546875" style="9" customWidth="1"/>
    <col min="5" max="5" width="17" style="9" customWidth="1"/>
    <col min="6" max="6" width="14.6640625" style="9" customWidth="1"/>
    <col min="7" max="11" width="17" style="9" customWidth="1"/>
    <col min="12" max="12" width="23.21875" style="9" customWidth="1"/>
    <col min="13" max="16384" width="8.88671875" style="9"/>
  </cols>
  <sheetData>
    <row r="1" spans="1:12" s="130" customFormat="1" ht="27" customHeight="1" x14ac:dyDescent="0.3">
      <c r="A1" s="198" t="s">
        <v>128</v>
      </c>
      <c r="B1" s="31"/>
      <c r="C1" s="31"/>
      <c r="D1" s="31"/>
      <c r="E1" s="31"/>
      <c r="F1" s="31"/>
      <c r="G1" s="31"/>
      <c r="H1" s="31"/>
      <c r="I1" s="31"/>
      <c r="J1" s="31"/>
      <c r="K1" s="31"/>
      <c r="L1" s="31"/>
    </row>
    <row r="2" spans="1:12" ht="60.75" x14ac:dyDescent="0.2">
      <c r="A2" s="122" t="s">
        <v>242</v>
      </c>
      <c r="B2" s="93" t="s">
        <v>243</v>
      </c>
      <c r="C2" s="93" t="s">
        <v>244</v>
      </c>
      <c r="D2" s="122" t="s">
        <v>245</v>
      </c>
      <c r="E2" s="123" t="s">
        <v>246</v>
      </c>
      <c r="F2" s="122" t="s">
        <v>247</v>
      </c>
      <c r="G2" s="131" t="s">
        <v>248</v>
      </c>
      <c r="H2" s="122" t="s">
        <v>249</v>
      </c>
      <c r="I2" s="123" t="s">
        <v>250</v>
      </c>
      <c r="J2" s="122" t="s">
        <v>251</v>
      </c>
      <c r="K2" s="123" t="s">
        <v>252</v>
      </c>
      <c r="L2" s="245" t="s">
        <v>253</v>
      </c>
    </row>
    <row r="3" spans="1:12" x14ac:dyDescent="0.2">
      <c r="A3" s="75"/>
      <c r="B3" s="132"/>
      <c r="C3" s="133"/>
      <c r="D3" s="223"/>
      <c r="E3" s="134">
        <f>B3*D3</f>
        <v>0</v>
      </c>
      <c r="F3" s="98"/>
      <c r="G3" s="135">
        <f>B3*F3</f>
        <v>0</v>
      </c>
      <c r="H3" s="223"/>
      <c r="I3" s="134">
        <f>training_education[[#This Row],[Cost/rate per item
(Cost per unit)]]*H3</f>
        <v>0</v>
      </c>
      <c r="J3" s="223"/>
      <c r="K3" s="134">
        <f>training_education[[#This Row],[Cost/rate per item
(Cost per unit)]]*J3</f>
        <v>0</v>
      </c>
      <c r="L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4" spans="1:12" x14ac:dyDescent="0.2">
      <c r="A4" s="75"/>
      <c r="B4" s="132"/>
      <c r="C4" s="137"/>
      <c r="D4" s="98"/>
      <c r="E4" s="134">
        <f t="shared" ref="E4:E23" si="0">B4*D4</f>
        <v>0</v>
      </c>
      <c r="F4" s="98"/>
      <c r="G4" s="135">
        <f t="shared" ref="G4:G23" si="1">B4*F4</f>
        <v>0</v>
      </c>
      <c r="H4" s="98"/>
      <c r="I4" s="134">
        <f>training_education[[#This Row],[Cost/rate per item
(Cost per unit)]]*H4</f>
        <v>0</v>
      </c>
      <c r="J4" s="98"/>
      <c r="K4" s="134">
        <f>training_education[[#This Row],[Cost/rate per item
(Cost per unit)]]*J4</f>
        <v>0</v>
      </c>
      <c r="L4"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5" spans="1:12" x14ac:dyDescent="0.2">
      <c r="A5" s="101"/>
      <c r="B5" s="138"/>
      <c r="C5" s="139"/>
      <c r="D5" s="98"/>
      <c r="E5" s="134">
        <f t="shared" si="0"/>
        <v>0</v>
      </c>
      <c r="F5" s="224"/>
      <c r="G5" s="135">
        <f t="shared" si="1"/>
        <v>0</v>
      </c>
      <c r="H5" s="98"/>
      <c r="I5" s="134">
        <f>training_education[[#This Row],[Cost/rate per item
(Cost per unit)]]*H5</f>
        <v>0</v>
      </c>
      <c r="J5" s="98"/>
      <c r="K5" s="134">
        <f>training_education[[#This Row],[Cost/rate per item
(Cost per unit)]]*J5</f>
        <v>0</v>
      </c>
      <c r="L5"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6" spans="1:12" x14ac:dyDescent="0.2">
      <c r="A6" s="101"/>
      <c r="B6" s="138"/>
      <c r="C6" s="139"/>
      <c r="D6" s="98"/>
      <c r="E6" s="134">
        <f t="shared" si="0"/>
        <v>0</v>
      </c>
      <c r="F6" s="224"/>
      <c r="G6" s="135">
        <f t="shared" si="1"/>
        <v>0</v>
      </c>
      <c r="H6" s="98"/>
      <c r="I6" s="134">
        <f>training_education[[#This Row],[Cost/rate per item
(Cost per unit)]]*H6</f>
        <v>0</v>
      </c>
      <c r="J6" s="98"/>
      <c r="K6" s="134">
        <f>training_education[[#This Row],[Cost/rate per item
(Cost per unit)]]*J6</f>
        <v>0</v>
      </c>
      <c r="L6"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7" spans="1:12" x14ac:dyDescent="0.2">
      <c r="A7" s="101"/>
      <c r="B7" s="138"/>
      <c r="C7" s="139"/>
      <c r="D7" s="98"/>
      <c r="E7" s="134">
        <f t="shared" si="0"/>
        <v>0</v>
      </c>
      <c r="F7" s="224"/>
      <c r="G7" s="135">
        <f t="shared" si="1"/>
        <v>0</v>
      </c>
      <c r="H7" s="98"/>
      <c r="I7" s="134">
        <f>training_education[[#This Row],[Cost/rate per item
(Cost per unit)]]*H7</f>
        <v>0</v>
      </c>
      <c r="J7" s="98"/>
      <c r="K7" s="134">
        <f>training_education[[#This Row],[Cost/rate per item
(Cost per unit)]]*J7</f>
        <v>0</v>
      </c>
      <c r="L7"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8" spans="1:12" x14ac:dyDescent="0.2">
      <c r="A8" s="101"/>
      <c r="B8" s="138"/>
      <c r="C8" s="139"/>
      <c r="D8" s="98"/>
      <c r="E8" s="134">
        <f t="shared" si="0"/>
        <v>0</v>
      </c>
      <c r="F8" s="224"/>
      <c r="G8" s="135">
        <f t="shared" si="1"/>
        <v>0</v>
      </c>
      <c r="H8" s="98"/>
      <c r="I8" s="134">
        <f>training_education[[#This Row],[Cost/rate per item
(Cost per unit)]]*H8</f>
        <v>0</v>
      </c>
      <c r="J8" s="98"/>
      <c r="K8" s="134">
        <f>training_education[[#This Row],[Cost/rate per item
(Cost per unit)]]*J8</f>
        <v>0</v>
      </c>
      <c r="L8"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9" spans="1:12" x14ac:dyDescent="0.2">
      <c r="A9" s="101"/>
      <c r="B9" s="138"/>
      <c r="C9" s="139"/>
      <c r="D9" s="98"/>
      <c r="E9" s="134">
        <f t="shared" si="0"/>
        <v>0</v>
      </c>
      <c r="F9" s="224"/>
      <c r="G9" s="135">
        <f t="shared" si="1"/>
        <v>0</v>
      </c>
      <c r="H9" s="98"/>
      <c r="I9" s="134">
        <f>training_education[[#This Row],[Cost/rate per item
(Cost per unit)]]*H9</f>
        <v>0</v>
      </c>
      <c r="J9" s="98"/>
      <c r="K9" s="134">
        <f>training_education[[#This Row],[Cost/rate per item
(Cost per unit)]]*J9</f>
        <v>0</v>
      </c>
      <c r="L9"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0" spans="1:12" x14ac:dyDescent="0.2">
      <c r="A10" s="101"/>
      <c r="B10" s="138"/>
      <c r="C10" s="139"/>
      <c r="D10" s="98"/>
      <c r="E10" s="134">
        <f t="shared" si="0"/>
        <v>0</v>
      </c>
      <c r="F10" s="224"/>
      <c r="G10" s="135">
        <f t="shared" si="1"/>
        <v>0</v>
      </c>
      <c r="H10" s="98"/>
      <c r="I10" s="134">
        <f>training_education[[#This Row],[Cost/rate per item
(Cost per unit)]]*H10</f>
        <v>0</v>
      </c>
      <c r="J10" s="98"/>
      <c r="K10" s="134">
        <f>training_education[[#This Row],[Cost/rate per item
(Cost per unit)]]*J10</f>
        <v>0</v>
      </c>
      <c r="L10"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1" spans="1:12" x14ac:dyDescent="0.2">
      <c r="A11" s="101"/>
      <c r="B11" s="138"/>
      <c r="C11" s="139"/>
      <c r="D11" s="98"/>
      <c r="E11" s="134">
        <f t="shared" si="0"/>
        <v>0</v>
      </c>
      <c r="F11" s="224"/>
      <c r="G11" s="135">
        <f t="shared" si="1"/>
        <v>0</v>
      </c>
      <c r="H11" s="98"/>
      <c r="I11" s="134">
        <f>training_education[[#This Row],[Cost/rate per item
(Cost per unit)]]*H11</f>
        <v>0</v>
      </c>
      <c r="J11" s="98"/>
      <c r="K11" s="134">
        <f>training_education[[#This Row],[Cost/rate per item
(Cost per unit)]]*J11</f>
        <v>0</v>
      </c>
      <c r="L11"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2" spans="1:12" x14ac:dyDescent="0.2">
      <c r="A12" s="101"/>
      <c r="B12" s="138"/>
      <c r="C12" s="139"/>
      <c r="D12" s="98"/>
      <c r="E12" s="134">
        <f t="shared" si="0"/>
        <v>0</v>
      </c>
      <c r="F12" s="224"/>
      <c r="G12" s="135">
        <f t="shared" si="1"/>
        <v>0</v>
      </c>
      <c r="H12" s="98"/>
      <c r="I12" s="134">
        <f>training_education[[#This Row],[Cost/rate per item
(Cost per unit)]]*H12</f>
        <v>0</v>
      </c>
      <c r="J12" s="98"/>
      <c r="K12" s="134">
        <f>training_education[[#This Row],[Cost/rate per item
(Cost per unit)]]*J12</f>
        <v>0</v>
      </c>
      <c r="L12"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3" spans="1:12" x14ac:dyDescent="0.2">
      <c r="A13" s="101"/>
      <c r="B13" s="138"/>
      <c r="C13" s="139"/>
      <c r="D13" s="98"/>
      <c r="E13" s="134">
        <f t="shared" si="0"/>
        <v>0</v>
      </c>
      <c r="F13" s="224"/>
      <c r="G13" s="135">
        <f t="shared" si="1"/>
        <v>0</v>
      </c>
      <c r="H13" s="98"/>
      <c r="I13" s="134">
        <f>training_education[[#This Row],[Cost/rate per item
(Cost per unit)]]*H13</f>
        <v>0</v>
      </c>
      <c r="J13" s="98"/>
      <c r="K13" s="134">
        <f>training_education[[#This Row],[Cost/rate per item
(Cost per unit)]]*J13</f>
        <v>0</v>
      </c>
      <c r="L1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4" spans="1:12" x14ac:dyDescent="0.2">
      <c r="A14" s="101"/>
      <c r="B14" s="138"/>
      <c r="C14" s="139"/>
      <c r="D14" s="98"/>
      <c r="E14" s="134">
        <f t="shared" si="0"/>
        <v>0</v>
      </c>
      <c r="F14" s="224"/>
      <c r="G14" s="135">
        <f t="shared" si="1"/>
        <v>0</v>
      </c>
      <c r="H14" s="98"/>
      <c r="I14" s="134">
        <f>training_education[[#This Row],[Cost/rate per item
(Cost per unit)]]*H14</f>
        <v>0</v>
      </c>
      <c r="J14" s="98"/>
      <c r="K14" s="134">
        <f>training_education[[#This Row],[Cost/rate per item
(Cost per unit)]]*J14</f>
        <v>0</v>
      </c>
      <c r="L14"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5" spans="1:12" x14ac:dyDescent="0.2">
      <c r="A15" s="101"/>
      <c r="B15" s="138"/>
      <c r="C15" s="139"/>
      <c r="D15" s="98"/>
      <c r="E15" s="134">
        <f t="shared" si="0"/>
        <v>0</v>
      </c>
      <c r="F15" s="224"/>
      <c r="G15" s="135">
        <f t="shared" si="1"/>
        <v>0</v>
      </c>
      <c r="H15" s="98"/>
      <c r="I15" s="134">
        <f>training_education[[#This Row],[Cost/rate per item
(Cost per unit)]]*H15</f>
        <v>0</v>
      </c>
      <c r="J15" s="98"/>
      <c r="K15" s="134">
        <f>training_education[[#This Row],[Cost/rate per item
(Cost per unit)]]*J15</f>
        <v>0</v>
      </c>
      <c r="L15"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6" spans="1:12" x14ac:dyDescent="0.2">
      <c r="A16" s="101"/>
      <c r="B16" s="138"/>
      <c r="C16" s="139"/>
      <c r="D16" s="98"/>
      <c r="E16" s="134">
        <f t="shared" si="0"/>
        <v>0</v>
      </c>
      <c r="F16" s="224"/>
      <c r="G16" s="135">
        <f t="shared" si="1"/>
        <v>0</v>
      </c>
      <c r="H16" s="98"/>
      <c r="I16" s="134">
        <f>training_education[[#This Row],[Cost/rate per item
(Cost per unit)]]*H16</f>
        <v>0</v>
      </c>
      <c r="J16" s="98"/>
      <c r="K16" s="134">
        <f>training_education[[#This Row],[Cost/rate per item
(Cost per unit)]]*J16</f>
        <v>0</v>
      </c>
      <c r="L16"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7" spans="1:12" x14ac:dyDescent="0.2">
      <c r="A17" s="101"/>
      <c r="B17" s="138"/>
      <c r="C17" s="139"/>
      <c r="D17" s="98"/>
      <c r="E17" s="134">
        <f t="shared" si="0"/>
        <v>0</v>
      </c>
      <c r="F17" s="224"/>
      <c r="G17" s="135">
        <f t="shared" si="1"/>
        <v>0</v>
      </c>
      <c r="H17" s="98"/>
      <c r="I17" s="134">
        <f>training_education[[#This Row],[Cost/rate per item
(Cost per unit)]]*H17</f>
        <v>0</v>
      </c>
      <c r="J17" s="98"/>
      <c r="K17" s="134">
        <f>training_education[[#This Row],[Cost/rate per item
(Cost per unit)]]*J17</f>
        <v>0</v>
      </c>
      <c r="L17"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8" spans="1:12" x14ac:dyDescent="0.2">
      <c r="A18" s="101"/>
      <c r="B18" s="138"/>
      <c r="C18" s="139"/>
      <c r="D18" s="98"/>
      <c r="E18" s="134">
        <f t="shared" si="0"/>
        <v>0</v>
      </c>
      <c r="F18" s="224"/>
      <c r="G18" s="135">
        <f t="shared" si="1"/>
        <v>0</v>
      </c>
      <c r="H18" s="98"/>
      <c r="I18" s="134">
        <f>training_education[[#This Row],[Cost/rate per item
(Cost per unit)]]*H18</f>
        <v>0</v>
      </c>
      <c r="J18" s="98"/>
      <c r="K18" s="134">
        <f>training_education[[#This Row],[Cost/rate per item
(Cost per unit)]]*J18</f>
        <v>0</v>
      </c>
      <c r="L18"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9" spans="1:12" x14ac:dyDescent="0.2">
      <c r="A19" s="101"/>
      <c r="B19" s="138"/>
      <c r="C19" s="139"/>
      <c r="D19" s="98"/>
      <c r="E19" s="134">
        <f t="shared" si="0"/>
        <v>0</v>
      </c>
      <c r="F19" s="224"/>
      <c r="G19" s="135">
        <f t="shared" si="1"/>
        <v>0</v>
      </c>
      <c r="H19" s="98"/>
      <c r="I19" s="134">
        <f>training_education[[#This Row],[Cost/rate per item
(Cost per unit)]]*H19</f>
        <v>0</v>
      </c>
      <c r="J19" s="98"/>
      <c r="K19" s="134">
        <f>training_education[[#This Row],[Cost/rate per item
(Cost per unit)]]*J19</f>
        <v>0</v>
      </c>
      <c r="L19"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0" spans="1:12" x14ac:dyDescent="0.2">
      <c r="A20" s="101"/>
      <c r="B20" s="138"/>
      <c r="C20" s="139"/>
      <c r="D20" s="98"/>
      <c r="E20" s="134">
        <f t="shared" si="0"/>
        <v>0</v>
      </c>
      <c r="F20" s="224"/>
      <c r="G20" s="135">
        <f t="shared" si="1"/>
        <v>0</v>
      </c>
      <c r="H20" s="98"/>
      <c r="I20" s="134">
        <f>training_education[[#This Row],[Cost/rate per item
(Cost per unit)]]*H20</f>
        <v>0</v>
      </c>
      <c r="J20" s="98"/>
      <c r="K20" s="134">
        <f>training_education[[#This Row],[Cost/rate per item
(Cost per unit)]]*J20</f>
        <v>0</v>
      </c>
      <c r="L20"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1" spans="1:12" x14ac:dyDescent="0.2">
      <c r="A21" s="101"/>
      <c r="B21" s="138"/>
      <c r="C21" s="139"/>
      <c r="D21" s="98"/>
      <c r="E21" s="134">
        <f t="shared" si="0"/>
        <v>0</v>
      </c>
      <c r="F21" s="224"/>
      <c r="G21" s="135">
        <f t="shared" si="1"/>
        <v>0</v>
      </c>
      <c r="H21" s="98"/>
      <c r="I21" s="134">
        <f>training_education[[#This Row],[Cost/rate per item
(Cost per unit)]]*H21</f>
        <v>0</v>
      </c>
      <c r="J21" s="98"/>
      <c r="K21" s="134">
        <f>training_education[[#This Row],[Cost/rate per item
(Cost per unit)]]*J21</f>
        <v>0</v>
      </c>
      <c r="L21"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2" spans="1:12" x14ac:dyDescent="0.2">
      <c r="A22" s="101"/>
      <c r="B22" s="138"/>
      <c r="C22" s="139"/>
      <c r="D22" s="98"/>
      <c r="E22" s="134">
        <f t="shared" si="0"/>
        <v>0</v>
      </c>
      <c r="F22" s="224"/>
      <c r="G22" s="135">
        <f t="shared" si="1"/>
        <v>0</v>
      </c>
      <c r="H22" s="98"/>
      <c r="I22" s="134">
        <f>training_education[[#This Row],[Cost/rate per item
(Cost per unit)]]*H22</f>
        <v>0</v>
      </c>
      <c r="J22" s="98"/>
      <c r="K22" s="134">
        <f>training_education[[#This Row],[Cost/rate per item
(Cost per unit)]]*J22</f>
        <v>0</v>
      </c>
      <c r="L22"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3" spans="1:12" x14ac:dyDescent="0.2">
      <c r="A23" s="101"/>
      <c r="B23" s="138"/>
      <c r="C23" s="140"/>
      <c r="D23" s="98"/>
      <c r="E23" s="134">
        <f t="shared" si="0"/>
        <v>0</v>
      </c>
      <c r="F23" s="224"/>
      <c r="G23" s="135">
        <f t="shared" si="1"/>
        <v>0</v>
      </c>
      <c r="H23" s="98"/>
      <c r="I23" s="134">
        <f>training_education[[#This Row],[Cost/rate per item
(Cost per unit)]]*H23</f>
        <v>0</v>
      </c>
      <c r="J23" s="98"/>
      <c r="K23" s="134">
        <f>training_education[[#This Row],[Cost/rate per item
(Cost per unit)]]*J23</f>
        <v>0</v>
      </c>
      <c r="L23" s="136">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4" spans="1:12" ht="18.75" x14ac:dyDescent="0.2">
      <c r="A24" s="83"/>
      <c r="B24" s="83"/>
      <c r="C24" s="83"/>
      <c r="D24" s="141"/>
      <c r="E24" s="142">
        <f>SUBTOTAL(109,E3:E23)</f>
        <v>0</v>
      </c>
      <c r="F24" s="141"/>
      <c r="G24" s="143">
        <f>SUBTOTAL(109,G3:G23)</f>
        <v>0</v>
      </c>
      <c r="H24" s="141"/>
      <c r="I24" s="142">
        <f>SUBTOTAL(109,I3:I23)</f>
        <v>0</v>
      </c>
      <c r="J24" s="141"/>
      <c r="K24" s="142">
        <f>SUBTOTAL(109,K3:K23)</f>
        <v>0</v>
      </c>
      <c r="L24" s="144">
        <f>SUBTOTAL(109,L3:L23)</f>
        <v>0</v>
      </c>
    </row>
  </sheetData>
  <phoneticPr fontId="13" type="noConversion"/>
  <pageMargins left="0.7" right="0.7" top="0.75" bottom="0.75" header="0.3" footer="0.3"/>
  <pageSetup scale="5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L20"/>
  <sheetViews>
    <sheetView workbookViewId="0">
      <selection activeCell="A2" sqref="A2"/>
    </sheetView>
  </sheetViews>
  <sheetFormatPr defaultColWidth="8.88671875" defaultRowHeight="15.75" x14ac:dyDescent="0.2"/>
  <cols>
    <col min="1" max="1" width="31.77734375" style="9" customWidth="1"/>
    <col min="2" max="2" width="17.5546875" style="9" customWidth="1"/>
    <col min="3" max="3" width="11.6640625" style="9" customWidth="1"/>
    <col min="4" max="4" width="18.5546875" style="9" customWidth="1"/>
    <col min="5" max="6" width="15.21875" style="9" customWidth="1"/>
    <col min="7" max="11" width="14.21875" style="9" customWidth="1"/>
    <col min="12" max="12" width="20" style="9" customWidth="1"/>
    <col min="13" max="16384" width="8.88671875" style="9"/>
  </cols>
  <sheetData>
    <row r="1" spans="1:12" ht="33" customHeight="1" x14ac:dyDescent="0.3">
      <c r="A1" s="176" t="s">
        <v>254</v>
      </c>
      <c r="B1" s="31"/>
      <c r="C1" s="31"/>
      <c r="D1" s="31"/>
      <c r="E1" s="31"/>
      <c r="F1" s="31"/>
      <c r="G1" s="31"/>
      <c r="H1" s="31"/>
      <c r="I1" s="31"/>
      <c r="J1" s="31"/>
      <c r="K1" s="31"/>
      <c r="L1" s="31"/>
    </row>
    <row r="2" spans="1:12" s="145" customFormat="1" ht="83.25" x14ac:dyDescent="0.2">
      <c r="A2" s="156" t="s">
        <v>255</v>
      </c>
      <c r="B2" s="93" t="s">
        <v>243</v>
      </c>
      <c r="C2" s="93" t="s">
        <v>244</v>
      </c>
      <c r="D2" s="59" t="s">
        <v>256</v>
      </c>
      <c r="E2" s="60" t="s">
        <v>257</v>
      </c>
      <c r="F2" s="59" t="s">
        <v>258</v>
      </c>
      <c r="G2" s="60" t="s">
        <v>259</v>
      </c>
      <c r="H2" s="59" t="s">
        <v>260</v>
      </c>
      <c r="I2" s="60" t="s">
        <v>261</v>
      </c>
      <c r="J2" s="59" t="s">
        <v>262</v>
      </c>
      <c r="K2" s="60" t="s">
        <v>263</v>
      </c>
      <c r="L2" s="243" t="s">
        <v>264</v>
      </c>
    </row>
    <row r="3" spans="1:12" x14ac:dyDescent="0.2">
      <c r="A3" s="146"/>
      <c r="B3" s="147"/>
      <c r="C3" s="148"/>
      <c r="D3" s="148"/>
      <c r="E3" s="149">
        <f>Grant_Specific_line_item[[#This Row],[Cost/rate per item
(Cost per unit)]]*Grant_Specific_line_item[[#This Row],[BP 1 
Quantity]]</f>
        <v>0</v>
      </c>
      <c r="F3" s="148"/>
      <c r="G3" s="150">
        <f>Grant_Specific_line_item[[#This Row],[Cost/rate per item
(Cost per unit)]]*Grant_Specific_line_item[[#This Row],[BP 2 
Quantity]]</f>
        <v>0</v>
      </c>
      <c r="H3" s="148"/>
      <c r="I3" s="149">
        <f>Grant_Specific_line_item[[#This Row],[Cost/rate per item
(Cost per unit)]]*Grant_Specific_line_item[[#This Row],[BP 3 
Quantity]]</f>
        <v>0</v>
      </c>
      <c r="J3" s="148"/>
      <c r="K3" s="149">
        <f>Grant_Specific_line_item[[#This Row],[Cost/rate per item
(Cost per unit)]]*Grant_Specific_line_item[[#This Row],[BP 4
Quantity]]</f>
        <v>0</v>
      </c>
      <c r="L3"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4" spans="1:12" x14ac:dyDescent="0.2">
      <c r="A4" s="146"/>
      <c r="B4" s="147"/>
      <c r="C4" s="148"/>
      <c r="D4" s="148"/>
      <c r="E4" s="149">
        <f>Grant_Specific_line_item[[#This Row],[Cost/rate per item
(Cost per unit)]]*Grant_Specific_line_item[[#This Row],[BP 1 
Quantity]]</f>
        <v>0</v>
      </c>
      <c r="F4" s="148"/>
      <c r="G4" s="150">
        <f>Grant_Specific_line_item[[#This Row],[Cost/rate per item
(Cost per unit)]]*Grant_Specific_line_item[[#This Row],[BP 2 
Quantity]]</f>
        <v>0</v>
      </c>
      <c r="H4" s="148"/>
      <c r="I4" s="149">
        <f>Grant_Specific_line_item[[#This Row],[Cost/rate per item
(Cost per unit)]]*Grant_Specific_line_item[[#This Row],[BP 3 
Quantity]]</f>
        <v>0</v>
      </c>
      <c r="J4" s="148"/>
      <c r="K4" s="149">
        <f>Grant_Specific_line_item[[#This Row],[Cost/rate per item
(Cost per unit)]]*Grant_Specific_line_item[[#This Row],[BP 4
Quantity]]</f>
        <v>0</v>
      </c>
      <c r="L4"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5" spans="1:12" x14ac:dyDescent="0.2">
      <c r="A5" s="152"/>
      <c r="B5" s="153"/>
      <c r="C5" s="154"/>
      <c r="D5" s="154"/>
      <c r="E5" s="149">
        <f>Grant_Specific_line_item[[#This Row],[Cost/rate per item
(Cost per unit)]]*Grant_Specific_line_item[[#This Row],[BP 1 
Quantity]]</f>
        <v>0</v>
      </c>
      <c r="F5" s="154"/>
      <c r="G5" s="150">
        <f>Grant_Specific_line_item[[#This Row],[Cost/rate per item
(Cost per unit)]]*Grant_Specific_line_item[[#This Row],[BP 2 
Quantity]]</f>
        <v>0</v>
      </c>
      <c r="H5" s="154"/>
      <c r="I5" s="149">
        <f>Grant_Specific_line_item[[#This Row],[Cost/rate per item
(Cost per unit)]]*Grant_Specific_line_item[[#This Row],[BP 3 
Quantity]]</f>
        <v>0</v>
      </c>
      <c r="J5" s="154"/>
      <c r="K5" s="149">
        <f>Grant_Specific_line_item[[#This Row],[Cost/rate per item
(Cost per unit)]]*Grant_Specific_line_item[[#This Row],[BP 4
Quantity]]</f>
        <v>0</v>
      </c>
      <c r="L5"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6" spans="1:12" x14ac:dyDescent="0.2">
      <c r="A6" s="152"/>
      <c r="B6" s="153"/>
      <c r="C6" s="154"/>
      <c r="D6" s="154"/>
      <c r="E6" s="149">
        <f>Grant_Specific_line_item[[#This Row],[Cost/rate per item
(Cost per unit)]]*Grant_Specific_line_item[[#This Row],[BP 1 
Quantity]]</f>
        <v>0</v>
      </c>
      <c r="F6" s="154"/>
      <c r="G6" s="150">
        <f>Grant_Specific_line_item[[#This Row],[Cost/rate per item
(Cost per unit)]]*Grant_Specific_line_item[[#This Row],[BP 2 
Quantity]]</f>
        <v>0</v>
      </c>
      <c r="H6" s="154"/>
      <c r="I6" s="149">
        <f>Grant_Specific_line_item[[#This Row],[Cost/rate per item
(Cost per unit)]]*Grant_Specific_line_item[[#This Row],[BP 3 
Quantity]]</f>
        <v>0</v>
      </c>
      <c r="J6" s="154"/>
      <c r="K6" s="149">
        <f>Grant_Specific_line_item[[#This Row],[Cost/rate per item
(Cost per unit)]]*Grant_Specific_line_item[[#This Row],[BP 4
Quantity]]</f>
        <v>0</v>
      </c>
      <c r="L6"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7" spans="1:12" x14ac:dyDescent="0.2">
      <c r="A7" s="152"/>
      <c r="B7" s="153"/>
      <c r="C7" s="154"/>
      <c r="D7" s="154"/>
      <c r="E7" s="149">
        <f>Grant_Specific_line_item[[#This Row],[Cost/rate per item
(Cost per unit)]]*Grant_Specific_line_item[[#This Row],[BP 1 
Quantity]]</f>
        <v>0</v>
      </c>
      <c r="F7" s="154"/>
      <c r="G7" s="150">
        <f>Grant_Specific_line_item[[#This Row],[Cost/rate per item
(Cost per unit)]]*Grant_Specific_line_item[[#This Row],[BP 2 
Quantity]]</f>
        <v>0</v>
      </c>
      <c r="H7" s="154"/>
      <c r="I7" s="149">
        <f>Grant_Specific_line_item[[#This Row],[Cost/rate per item
(Cost per unit)]]*Grant_Specific_line_item[[#This Row],[BP 3 
Quantity]]</f>
        <v>0</v>
      </c>
      <c r="J7" s="154"/>
      <c r="K7" s="149">
        <f>Grant_Specific_line_item[[#This Row],[Cost/rate per item
(Cost per unit)]]*Grant_Specific_line_item[[#This Row],[BP 4
Quantity]]</f>
        <v>0</v>
      </c>
      <c r="L7"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8" spans="1:12" x14ac:dyDescent="0.2">
      <c r="A8" s="152"/>
      <c r="B8" s="153"/>
      <c r="C8" s="154"/>
      <c r="D8" s="154"/>
      <c r="E8" s="149">
        <f>Grant_Specific_line_item[[#This Row],[Cost/rate per item
(Cost per unit)]]*Grant_Specific_line_item[[#This Row],[BP 1 
Quantity]]</f>
        <v>0</v>
      </c>
      <c r="F8" s="154"/>
      <c r="G8" s="150">
        <f>Grant_Specific_line_item[[#This Row],[Cost/rate per item
(Cost per unit)]]*Grant_Specific_line_item[[#This Row],[BP 2 
Quantity]]</f>
        <v>0</v>
      </c>
      <c r="H8" s="154"/>
      <c r="I8" s="149">
        <f>Grant_Specific_line_item[[#This Row],[Cost/rate per item
(Cost per unit)]]*Grant_Specific_line_item[[#This Row],[BP 3 
Quantity]]</f>
        <v>0</v>
      </c>
      <c r="J8" s="154"/>
      <c r="K8" s="149">
        <f>Grant_Specific_line_item[[#This Row],[Cost/rate per item
(Cost per unit)]]*Grant_Specific_line_item[[#This Row],[BP 4
Quantity]]</f>
        <v>0</v>
      </c>
      <c r="L8"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9" spans="1:12" x14ac:dyDescent="0.2">
      <c r="A9" s="152"/>
      <c r="B9" s="153"/>
      <c r="C9" s="154"/>
      <c r="D9" s="154"/>
      <c r="E9" s="149">
        <f>Grant_Specific_line_item[[#This Row],[Cost/rate per item
(Cost per unit)]]*Grant_Specific_line_item[[#This Row],[BP 1 
Quantity]]</f>
        <v>0</v>
      </c>
      <c r="F9" s="154"/>
      <c r="G9" s="150">
        <f>Grant_Specific_line_item[[#This Row],[Cost/rate per item
(Cost per unit)]]*Grant_Specific_line_item[[#This Row],[BP 2 
Quantity]]</f>
        <v>0</v>
      </c>
      <c r="H9" s="154"/>
      <c r="I9" s="149">
        <f>Grant_Specific_line_item[[#This Row],[Cost/rate per item
(Cost per unit)]]*Grant_Specific_line_item[[#This Row],[BP 3 
Quantity]]</f>
        <v>0</v>
      </c>
      <c r="J9" s="154"/>
      <c r="K9" s="149">
        <f>Grant_Specific_line_item[[#This Row],[Cost/rate per item
(Cost per unit)]]*Grant_Specific_line_item[[#This Row],[BP 4
Quantity]]</f>
        <v>0</v>
      </c>
      <c r="L9"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0" spans="1:12" x14ac:dyDescent="0.2">
      <c r="A10" s="152"/>
      <c r="B10" s="153"/>
      <c r="C10" s="154"/>
      <c r="D10" s="154"/>
      <c r="E10" s="149">
        <f>Grant_Specific_line_item[[#This Row],[Cost/rate per item
(Cost per unit)]]*Grant_Specific_line_item[[#This Row],[BP 1 
Quantity]]</f>
        <v>0</v>
      </c>
      <c r="F10" s="154"/>
      <c r="G10" s="150">
        <f>Grant_Specific_line_item[[#This Row],[Cost/rate per item
(Cost per unit)]]*Grant_Specific_line_item[[#This Row],[BP 2 
Quantity]]</f>
        <v>0</v>
      </c>
      <c r="H10" s="154"/>
      <c r="I10" s="149">
        <f>Grant_Specific_line_item[[#This Row],[Cost/rate per item
(Cost per unit)]]*Grant_Specific_line_item[[#This Row],[BP 3 
Quantity]]</f>
        <v>0</v>
      </c>
      <c r="J10" s="154"/>
      <c r="K10" s="149">
        <f>Grant_Specific_line_item[[#This Row],[Cost/rate per item
(Cost per unit)]]*Grant_Specific_line_item[[#This Row],[BP 4
Quantity]]</f>
        <v>0</v>
      </c>
      <c r="L10"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1" spans="1:12" x14ac:dyDescent="0.2">
      <c r="A11" s="152"/>
      <c r="B11" s="153"/>
      <c r="C11" s="154"/>
      <c r="D11" s="154"/>
      <c r="E11" s="149">
        <f>Grant_Specific_line_item[[#This Row],[Cost/rate per item
(Cost per unit)]]*Grant_Specific_line_item[[#This Row],[BP 1 
Quantity]]</f>
        <v>0</v>
      </c>
      <c r="F11" s="154"/>
      <c r="G11" s="150">
        <f>Grant_Specific_line_item[[#This Row],[Cost/rate per item
(Cost per unit)]]*Grant_Specific_line_item[[#This Row],[BP 2 
Quantity]]</f>
        <v>0</v>
      </c>
      <c r="H11" s="154"/>
      <c r="I11" s="149">
        <f>Grant_Specific_line_item[[#This Row],[Cost/rate per item
(Cost per unit)]]*Grant_Specific_line_item[[#This Row],[BP 3 
Quantity]]</f>
        <v>0</v>
      </c>
      <c r="J11" s="154"/>
      <c r="K11" s="149">
        <f>Grant_Specific_line_item[[#This Row],[Cost/rate per item
(Cost per unit)]]*Grant_Specific_line_item[[#This Row],[BP 4
Quantity]]</f>
        <v>0</v>
      </c>
      <c r="L11"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2" spans="1:12" x14ac:dyDescent="0.2">
      <c r="A12" s="152"/>
      <c r="B12" s="153"/>
      <c r="C12" s="154"/>
      <c r="D12" s="154"/>
      <c r="E12" s="149">
        <f>Grant_Specific_line_item[[#This Row],[Cost/rate per item
(Cost per unit)]]*Grant_Specific_line_item[[#This Row],[BP 1 
Quantity]]</f>
        <v>0</v>
      </c>
      <c r="F12" s="154"/>
      <c r="G12" s="150">
        <f>Grant_Specific_line_item[[#This Row],[Cost/rate per item
(Cost per unit)]]*Grant_Specific_line_item[[#This Row],[BP 2 
Quantity]]</f>
        <v>0</v>
      </c>
      <c r="H12" s="154"/>
      <c r="I12" s="149">
        <f>Grant_Specific_line_item[[#This Row],[Cost/rate per item
(Cost per unit)]]*Grant_Specific_line_item[[#This Row],[BP 3 
Quantity]]</f>
        <v>0</v>
      </c>
      <c r="J12" s="154"/>
      <c r="K12" s="149">
        <f>Grant_Specific_line_item[[#This Row],[Cost/rate per item
(Cost per unit)]]*Grant_Specific_line_item[[#This Row],[BP 4
Quantity]]</f>
        <v>0</v>
      </c>
      <c r="L12"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3" spans="1:12" x14ac:dyDescent="0.2">
      <c r="A13" s="152"/>
      <c r="B13" s="153"/>
      <c r="C13" s="154"/>
      <c r="D13" s="154"/>
      <c r="E13" s="149">
        <f>Grant_Specific_line_item[[#This Row],[Cost/rate per item
(Cost per unit)]]*Grant_Specific_line_item[[#This Row],[BP 1 
Quantity]]</f>
        <v>0</v>
      </c>
      <c r="F13" s="154"/>
      <c r="G13" s="150">
        <f>Grant_Specific_line_item[[#This Row],[Cost/rate per item
(Cost per unit)]]*Grant_Specific_line_item[[#This Row],[BP 2 
Quantity]]</f>
        <v>0</v>
      </c>
      <c r="H13" s="154"/>
      <c r="I13" s="149">
        <f>Grant_Specific_line_item[[#This Row],[Cost/rate per item
(Cost per unit)]]*Grant_Specific_line_item[[#This Row],[BP 3 
Quantity]]</f>
        <v>0</v>
      </c>
      <c r="J13" s="154"/>
      <c r="K13" s="149">
        <f>Grant_Specific_line_item[[#This Row],[Cost/rate per item
(Cost per unit)]]*Grant_Specific_line_item[[#This Row],[BP 4
Quantity]]</f>
        <v>0</v>
      </c>
      <c r="L13"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4" spans="1:12" x14ac:dyDescent="0.2">
      <c r="A14" s="152"/>
      <c r="B14" s="153"/>
      <c r="C14" s="154"/>
      <c r="D14" s="154"/>
      <c r="E14" s="149">
        <f>Grant_Specific_line_item[[#This Row],[Cost/rate per item
(Cost per unit)]]*Grant_Specific_line_item[[#This Row],[BP 1 
Quantity]]</f>
        <v>0</v>
      </c>
      <c r="F14" s="154"/>
      <c r="G14" s="150">
        <f>Grant_Specific_line_item[[#This Row],[Cost/rate per item
(Cost per unit)]]*Grant_Specific_line_item[[#This Row],[BP 2 
Quantity]]</f>
        <v>0</v>
      </c>
      <c r="H14" s="154"/>
      <c r="I14" s="149">
        <f>Grant_Specific_line_item[[#This Row],[Cost/rate per item
(Cost per unit)]]*Grant_Specific_line_item[[#This Row],[BP 3 
Quantity]]</f>
        <v>0</v>
      </c>
      <c r="J14" s="154"/>
      <c r="K14" s="149">
        <f>Grant_Specific_line_item[[#This Row],[Cost/rate per item
(Cost per unit)]]*Grant_Specific_line_item[[#This Row],[BP 4
Quantity]]</f>
        <v>0</v>
      </c>
      <c r="L14"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5" spans="1:12" x14ac:dyDescent="0.2">
      <c r="A15" s="152"/>
      <c r="B15" s="153"/>
      <c r="C15" s="154"/>
      <c r="D15" s="154"/>
      <c r="E15" s="149">
        <f>Grant_Specific_line_item[[#This Row],[Cost/rate per item
(Cost per unit)]]*Grant_Specific_line_item[[#This Row],[BP 1 
Quantity]]</f>
        <v>0</v>
      </c>
      <c r="F15" s="154"/>
      <c r="G15" s="150">
        <f>Grant_Specific_line_item[[#This Row],[Cost/rate per item
(Cost per unit)]]*Grant_Specific_line_item[[#This Row],[BP 2 
Quantity]]</f>
        <v>0</v>
      </c>
      <c r="H15" s="154"/>
      <c r="I15" s="149">
        <f>Grant_Specific_line_item[[#This Row],[Cost/rate per item
(Cost per unit)]]*Grant_Specific_line_item[[#This Row],[BP 3 
Quantity]]</f>
        <v>0</v>
      </c>
      <c r="J15" s="154"/>
      <c r="K15" s="149">
        <f>Grant_Specific_line_item[[#This Row],[Cost/rate per item
(Cost per unit)]]*Grant_Specific_line_item[[#This Row],[BP 4
Quantity]]</f>
        <v>0</v>
      </c>
      <c r="L15"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6" spans="1:12" x14ac:dyDescent="0.2">
      <c r="A16" s="152"/>
      <c r="B16" s="153"/>
      <c r="C16" s="154"/>
      <c r="D16" s="154"/>
      <c r="E16" s="149">
        <f>Grant_Specific_line_item[[#This Row],[Cost/rate per item
(Cost per unit)]]*Grant_Specific_line_item[[#This Row],[BP 1 
Quantity]]</f>
        <v>0</v>
      </c>
      <c r="F16" s="154"/>
      <c r="G16" s="150">
        <f>Grant_Specific_line_item[[#This Row],[Cost/rate per item
(Cost per unit)]]*Grant_Specific_line_item[[#This Row],[BP 2 
Quantity]]</f>
        <v>0</v>
      </c>
      <c r="H16" s="154"/>
      <c r="I16" s="149">
        <f>Grant_Specific_line_item[[#This Row],[Cost/rate per item
(Cost per unit)]]*Grant_Specific_line_item[[#This Row],[BP 3 
Quantity]]</f>
        <v>0</v>
      </c>
      <c r="J16" s="154"/>
      <c r="K16" s="149">
        <f>Grant_Specific_line_item[[#This Row],[Cost/rate per item
(Cost per unit)]]*Grant_Specific_line_item[[#This Row],[BP 4
Quantity]]</f>
        <v>0</v>
      </c>
      <c r="L16"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7" spans="1:12" x14ac:dyDescent="0.2">
      <c r="A17" s="152"/>
      <c r="B17" s="153"/>
      <c r="C17" s="154"/>
      <c r="D17" s="154"/>
      <c r="E17" s="149">
        <f>Grant_Specific_line_item[[#This Row],[Cost/rate per item
(Cost per unit)]]*Grant_Specific_line_item[[#This Row],[BP 1 
Quantity]]</f>
        <v>0</v>
      </c>
      <c r="F17" s="154"/>
      <c r="G17" s="150">
        <f>Grant_Specific_line_item[[#This Row],[Cost/rate per item
(Cost per unit)]]*Grant_Specific_line_item[[#This Row],[BP 2 
Quantity]]</f>
        <v>0</v>
      </c>
      <c r="H17" s="154"/>
      <c r="I17" s="149">
        <f>Grant_Specific_line_item[[#This Row],[Cost/rate per item
(Cost per unit)]]*Grant_Specific_line_item[[#This Row],[BP 3 
Quantity]]</f>
        <v>0</v>
      </c>
      <c r="J17" s="154"/>
      <c r="K17" s="149">
        <f>Grant_Specific_line_item[[#This Row],[Cost/rate per item
(Cost per unit)]]*Grant_Specific_line_item[[#This Row],[BP 4
Quantity]]</f>
        <v>0</v>
      </c>
      <c r="L17"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8" spans="1:12" x14ac:dyDescent="0.2">
      <c r="A18" s="152"/>
      <c r="B18" s="153"/>
      <c r="C18" s="154"/>
      <c r="D18" s="154"/>
      <c r="E18" s="149">
        <f>Grant_Specific_line_item[[#This Row],[Cost/rate per item
(Cost per unit)]]*Grant_Specific_line_item[[#This Row],[BP 1 
Quantity]]</f>
        <v>0</v>
      </c>
      <c r="F18" s="154"/>
      <c r="G18" s="150">
        <f>Grant_Specific_line_item[[#This Row],[Cost/rate per item
(Cost per unit)]]*Grant_Specific_line_item[[#This Row],[BP 2 
Quantity]]</f>
        <v>0</v>
      </c>
      <c r="H18" s="154"/>
      <c r="I18" s="149">
        <f>Grant_Specific_line_item[[#This Row],[Cost/rate per item
(Cost per unit)]]*Grant_Specific_line_item[[#This Row],[BP 3 
Quantity]]</f>
        <v>0</v>
      </c>
      <c r="J18" s="154"/>
      <c r="K18" s="149">
        <f>Grant_Specific_line_item[[#This Row],[Cost/rate per item
(Cost per unit)]]*Grant_Specific_line_item[[#This Row],[BP 4
Quantity]]</f>
        <v>0</v>
      </c>
      <c r="L18"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19" spans="1:12" ht="16.5" thickBot="1" x14ac:dyDescent="0.25">
      <c r="A19" s="152"/>
      <c r="B19" s="153"/>
      <c r="C19" s="154"/>
      <c r="D19" s="154"/>
      <c r="E19" s="149">
        <f>Grant_Specific_line_item[[#This Row],[Cost/rate per item
(Cost per unit)]]*Grant_Specific_line_item[[#This Row],[BP 1 
Quantity]]</f>
        <v>0</v>
      </c>
      <c r="F19" s="154"/>
      <c r="G19" s="150">
        <f>Grant_Specific_line_item[[#This Row],[Cost/rate per item
(Cost per unit)]]*Grant_Specific_line_item[[#This Row],[BP 2 
Quantity]]</f>
        <v>0</v>
      </c>
      <c r="H19" s="154"/>
      <c r="I19" s="149">
        <f>Grant_Specific_line_item[[#This Row],[Cost/rate per item
(Cost per unit)]]*Grant_Specific_line_item[[#This Row],[BP 3 
Quantity]]</f>
        <v>0</v>
      </c>
      <c r="J19" s="154"/>
      <c r="K19" s="149">
        <f>Grant_Specific_line_item[[#This Row],[Cost/rate per item
(Cost per unit)]]*Grant_Specific_line_item[[#This Row],[BP 4
Quantity]]</f>
        <v>0</v>
      </c>
      <c r="L19" s="151">
        <f>Grant_Specific_line_item[[#This Row],[BP 1 
Proposed services costs (Calculation: B*D)]]+Grant_Specific_line_item[[#This Row],[BP 2 
Proposed services costs
(Calculation: B*F)]]+Grant_Specific_line_item[[#This Row],[BP  
Proposed services costs (Calculation: B*H)]]+Grant_Specific_line_item[[#This Row],[BP 4
Proposed services costs (Calculation: B*J)]]</f>
        <v>0</v>
      </c>
    </row>
    <row r="20" spans="1:12" ht="19.5" thickBot="1" x14ac:dyDescent="0.25">
      <c r="A20" s="106"/>
      <c r="B20" s="107"/>
      <c r="C20" s="107"/>
      <c r="D20" s="109"/>
      <c r="E20" s="110">
        <f>SUBTOTAL(109,E3:E19)</f>
        <v>0</v>
      </c>
      <c r="F20" s="109"/>
      <c r="G20" s="110">
        <f>SUBTOTAL(109,G3:G19)</f>
        <v>0</v>
      </c>
      <c r="H20" s="109"/>
      <c r="I20" s="110">
        <f>SUBTOTAL(109,I3:I19)</f>
        <v>0</v>
      </c>
      <c r="J20" s="109"/>
      <c r="K20" s="110">
        <f>SUBTOTAL(109,K3:K19)</f>
        <v>0</v>
      </c>
      <c r="L20" s="155">
        <f>SUBTOTAL(109,L3:L19)</f>
        <v>0</v>
      </c>
    </row>
  </sheetData>
  <phoneticPr fontId="13" type="noConversion"/>
  <pageMargins left="0.7" right="0.7" top="0.75" bottom="0.75" header="0.3" footer="0.3"/>
  <pageSetup scale="5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M5"/>
  <sheetViews>
    <sheetView workbookViewId="0">
      <selection activeCell="A2" sqref="A2"/>
    </sheetView>
  </sheetViews>
  <sheetFormatPr defaultColWidth="8.88671875" defaultRowHeight="15.75" x14ac:dyDescent="0.2"/>
  <cols>
    <col min="1" max="1" width="20.88671875" style="9" customWidth="1"/>
    <col min="2" max="2" width="19.6640625" style="9" customWidth="1"/>
    <col min="3" max="3" width="17.88671875" style="9" customWidth="1"/>
    <col min="4" max="4" width="21.88671875" style="9" customWidth="1"/>
    <col min="5" max="5" width="20.109375" style="9" customWidth="1"/>
    <col min="6" max="12" width="17.6640625" style="9" customWidth="1"/>
    <col min="13" max="13" width="16.33203125" style="9" customWidth="1"/>
    <col min="14" max="16384" width="8.88671875" style="9"/>
  </cols>
  <sheetData>
    <row r="1" spans="1:13" ht="24.75" customHeight="1" x14ac:dyDescent="0.2">
      <c r="A1" s="176" t="s">
        <v>115</v>
      </c>
      <c r="B1" s="157"/>
      <c r="C1" s="157"/>
      <c r="D1" s="157"/>
      <c r="E1" s="157"/>
      <c r="F1" s="157"/>
      <c r="G1" s="157"/>
      <c r="H1" s="157"/>
      <c r="I1" s="157"/>
      <c r="J1" s="157"/>
      <c r="K1" s="157"/>
      <c r="L1" s="157"/>
      <c r="M1" s="157"/>
    </row>
    <row r="2" spans="1:13" s="145" customFormat="1" ht="105.75" customHeight="1" x14ac:dyDescent="0.2">
      <c r="A2" s="158" t="s">
        <v>265</v>
      </c>
      <c r="B2" s="122" t="s">
        <v>266</v>
      </c>
      <c r="C2" s="123" t="s">
        <v>267</v>
      </c>
      <c r="D2" s="122" t="s">
        <v>268</v>
      </c>
      <c r="E2" s="122" t="s">
        <v>269</v>
      </c>
      <c r="F2" s="123" t="s">
        <v>270</v>
      </c>
      <c r="G2" s="158" t="s">
        <v>271</v>
      </c>
      <c r="H2" s="122" t="s">
        <v>272</v>
      </c>
      <c r="I2" s="123" t="s">
        <v>273</v>
      </c>
      <c r="J2" s="158" t="s">
        <v>274</v>
      </c>
      <c r="K2" s="122" t="s">
        <v>275</v>
      </c>
      <c r="L2" s="123" t="s">
        <v>276</v>
      </c>
      <c r="M2" s="247" t="s">
        <v>277</v>
      </c>
    </row>
    <row r="3" spans="1:13" ht="26.25" customHeight="1" x14ac:dyDescent="0.2">
      <c r="A3" s="173">
        <v>150000</v>
      </c>
      <c r="B3" s="175">
        <f>'(b) Applicant Information'!B13</f>
        <v>0</v>
      </c>
      <c r="C3" s="159">
        <f>A3*B3</f>
        <v>0</v>
      </c>
      <c r="D3" s="174"/>
      <c r="E3" s="175">
        <f>'(b) Applicant Information'!B13</f>
        <v>0</v>
      </c>
      <c r="F3" s="159">
        <f>D3*E3</f>
        <v>0</v>
      </c>
      <c r="G3" s="173"/>
      <c r="H3" s="175">
        <f>'(b) Applicant Information'!B13</f>
        <v>0</v>
      </c>
      <c r="I3" s="159">
        <f>G3*H3</f>
        <v>0</v>
      </c>
      <c r="J3" s="173"/>
      <c r="K3" s="175">
        <f>'(b) Applicant Information'!B13</f>
        <v>0</v>
      </c>
      <c r="L3" s="159">
        <f>J3*K3</f>
        <v>0</v>
      </c>
      <c r="M3" s="160">
        <f>SUM(C3,F3,I3,L3)</f>
        <v>0</v>
      </c>
    </row>
    <row r="4" spans="1:13" x14ac:dyDescent="0.2">
      <c r="A4" s="29"/>
    </row>
    <row r="5" spans="1:13" x14ac:dyDescent="0.2">
      <c r="A5" s="29"/>
    </row>
  </sheetData>
  <phoneticPr fontId="13" type="noConversion"/>
  <pageMargins left="0.7" right="0.7" top="0.75" bottom="0.75" header="0.3" footer="0.3"/>
  <pageSetup scale="52"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J15"/>
  <sheetViews>
    <sheetView workbookViewId="0">
      <selection activeCell="K16" sqref="K16"/>
    </sheetView>
  </sheetViews>
  <sheetFormatPr defaultColWidth="8.88671875" defaultRowHeight="15.75" x14ac:dyDescent="0.2"/>
  <cols>
    <col min="1" max="1" width="31.109375" style="29" customWidth="1"/>
    <col min="2" max="2" width="11" style="9" bestFit="1" customWidth="1"/>
    <col min="3" max="10" width="11" style="9" customWidth="1"/>
    <col min="11" max="16384" width="8.88671875" style="9"/>
  </cols>
  <sheetData>
    <row r="1" spans="1:10" s="162" customFormat="1" ht="27" customHeight="1" x14ac:dyDescent="0.3">
      <c r="A1" s="171" t="s">
        <v>278</v>
      </c>
      <c r="B1" s="161"/>
      <c r="C1" s="161"/>
      <c r="D1" s="161"/>
      <c r="E1" s="161"/>
      <c r="F1" s="161"/>
      <c r="G1" s="161"/>
      <c r="H1" s="161"/>
      <c r="I1" s="161"/>
      <c r="J1" s="161"/>
    </row>
    <row r="2" spans="1:10" s="162" customFormat="1" ht="24.75" customHeight="1" x14ac:dyDescent="0.2">
      <c r="A2" s="163" t="s">
        <v>99</v>
      </c>
      <c r="B2" s="201" t="s">
        <v>279</v>
      </c>
      <c r="C2" s="201">
        <v>46327</v>
      </c>
      <c r="D2" s="201">
        <v>46357</v>
      </c>
      <c r="E2" s="201">
        <v>46388</v>
      </c>
      <c r="F2" s="201">
        <v>46419</v>
      </c>
      <c r="G2" s="201">
        <v>46447</v>
      </c>
      <c r="H2" s="201">
        <v>46478</v>
      </c>
      <c r="I2" s="201">
        <v>46508</v>
      </c>
      <c r="J2" s="201">
        <v>46539</v>
      </c>
    </row>
    <row r="3" spans="1:10" s="162" customFormat="1" x14ac:dyDescent="0.2">
      <c r="A3" s="169" t="s">
        <v>120</v>
      </c>
      <c r="B3" s="164"/>
      <c r="C3" s="164"/>
      <c r="D3" s="164"/>
      <c r="E3" s="164"/>
      <c r="F3" s="164"/>
      <c r="G3" s="164"/>
      <c r="H3" s="164"/>
      <c r="I3" s="164"/>
      <c r="J3" s="164"/>
    </row>
    <row r="4" spans="1:10" s="162" customFormat="1" x14ac:dyDescent="0.2">
      <c r="A4" s="170" t="s">
        <v>121</v>
      </c>
      <c r="B4" s="165"/>
      <c r="C4" s="165"/>
      <c r="D4" s="165"/>
      <c r="E4" s="165"/>
      <c r="F4" s="165"/>
      <c r="G4" s="165"/>
      <c r="H4" s="165"/>
      <c r="I4" s="165"/>
      <c r="J4" s="165"/>
    </row>
    <row r="5" spans="1:10" s="162" customFormat="1" x14ac:dyDescent="0.2">
      <c r="A5" s="170" t="s">
        <v>122</v>
      </c>
      <c r="B5" s="164"/>
      <c r="C5" s="164"/>
      <c r="D5" s="164"/>
      <c r="E5" s="164"/>
      <c r="F5" s="164"/>
      <c r="G5" s="164"/>
      <c r="H5" s="164"/>
      <c r="I5" s="164"/>
      <c r="J5" s="164"/>
    </row>
    <row r="6" spans="1:10" s="162" customFormat="1" x14ac:dyDescent="0.2">
      <c r="A6" s="170" t="s">
        <v>108</v>
      </c>
      <c r="B6" s="166"/>
      <c r="C6" s="166"/>
      <c r="D6" s="166"/>
      <c r="E6" s="166"/>
      <c r="F6" s="166"/>
      <c r="G6" s="166"/>
      <c r="H6" s="166"/>
      <c r="I6" s="166"/>
      <c r="J6" s="166"/>
    </row>
    <row r="7" spans="1:10" s="162" customFormat="1" x14ac:dyDescent="0.2">
      <c r="A7" s="170" t="s">
        <v>124</v>
      </c>
      <c r="B7" s="166"/>
      <c r="C7" s="166"/>
      <c r="D7" s="166"/>
      <c r="E7" s="166"/>
      <c r="F7" s="166"/>
      <c r="G7" s="166"/>
      <c r="H7" s="166"/>
      <c r="I7" s="166"/>
      <c r="J7" s="166"/>
    </row>
    <row r="8" spans="1:10" s="162" customFormat="1" x14ac:dyDescent="0.2">
      <c r="A8" s="170" t="s">
        <v>125</v>
      </c>
      <c r="B8" s="166"/>
      <c r="C8" s="166"/>
      <c r="D8" s="166"/>
      <c r="E8" s="166"/>
      <c r="F8" s="166"/>
      <c r="G8" s="166"/>
      <c r="H8" s="166"/>
      <c r="I8" s="166"/>
      <c r="J8" s="166"/>
    </row>
    <row r="9" spans="1:10" s="162" customFormat="1" ht="17.25" customHeight="1" x14ac:dyDescent="0.2">
      <c r="A9" s="170" t="s">
        <v>126</v>
      </c>
      <c r="B9" s="166"/>
      <c r="C9" s="166"/>
      <c r="D9" s="166"/>
      <c r="E9" s="166"/>
      <c r="F9" s="166"/>
      <c r="G9" s="166"/>
      <c r="H9" s="166"/>
      <c r="I9" s="166"/>
      <c r="J9" s="166"/>
    </row>
    <row r="10" spans="1:10" s="162" customFormat="1" x14ac:dyDescent="0.2">
      <c r="A10" s="170" t="s">
        <v>127</v>
      </c>
      <c r="B10" s="166"/>
      <c r="C10" s="166"/>
      <c r="D10" s="166"/>
      <c r="E10" s="166"/>
      <c r="F10" s="166"/>
      <c r="G10" s="166"/>
      <c r="H10" s="166"/>
      <c r="I10" s="166"/>
      <c r="J10" s="166"/>
    </row>
    <row r="11" spans="1:10" s="162" customFormat="1" x14ac:dyDescent="0.2">
      <c r="A11" s="170" t="s">
        <v>128</v>
      </c>
      <c r="B11" s="166"/>
      <c r="C11" s="166"/>
      <c r="D11" s="166"/>
      <c r="E11" s="166"/>
      <c r="F11" s="166"/>
      <c r="G11" s="166"/>
      <c r="H11" s="166"/>
      <c r="I11" s="166"/>
      <c r="J11" s="166"/>
    </row>
    <row r="12" spans="1:10" s="162" customFormat="1" x14ac:dyDescent="0.2">
      <c r="A12" s="170" t="s">
        <v>280</v>
      </c>
      <c r="B12" s="166"/>
      <c r="C12" s="166"/>
      <c r="D12" s="166"/>
      <c r="E12" s="166"/>
      <c r="F12" s="166"/>
      <c r="G12" s="166"/>
      <c r="H12" s="166"/>
      <c r="I12" s="166"/>
      <c r="J12" s="166"/>
    </row>
    <row r="13" spans="1:10" s="162" customFormat="1" x14ac:dyDescent="0.2">
      <c r="A13" s="170" t="s">
        <v>115</v>
      </c>
      <c r="B13" s="167"/>
      <c r="C13" s="167"/>
      <c r="D13" s="167"/>
      <c r="E13" s="167"/>
      <c r="F13" s="167"/>
      <c r="G13" s="167"/>
      <c r="H13" s="167"/>
      <c r="I13" s="167"/>
      <c r="J13" s="167"/>
    </row>
    <row r="14" spans="1:10" s="162" customFormat="1" ht="16.5" thickBot="1" x14ac:dyDescent="0.25">
      <c r="A14" s="168" t="s">
        <v>281</v>
      </c>
      <c r="B14" s="172">
        <f t="shared" ref="B14" si="0">SUBTOTAL(109,B3:B13)</f>
        <v>0</v>
      </c>
      <c r="C14" s="205">
        <f t="shared" ref="C14:I14" si="1">SUBTOTAL(109,C3:C13)</f>
        <v>0</v>
      </c>
      <c r="D14" s="205">
        <f t="shared" si="1"/>
        <v>0</v>
      </c>
      <c r="E14" s="205">
        <f t="shared" si="1"/>
        <v>0</v>
      </c>
      <c r="F14" s="205">
        <f t="shared" si="1"/>
        <v>0</v>
      </c>
      <c r="G14" s="205">
        <f t="shared" si="1"/>
        <v>0</v>
      </c>
      <c r="H14" s="205">
        <f t="shared" si="1"/>
        <v>0</v>
      </c>
      <c r="I14" s="205">
        <f t="shared" si="1"/>
        <v>0</v>
      </c>
      <c r="J14" s="205">
        <f t="shared" ref="J14" si="2">SUBTOTAL(109,J3:J13)</f>
        <v>0</v>
      </c>
    </row>
    <row r="15" spans="1:10" ht="16.5" thickTop="1" x14ac:dyDescent="0.2"/>
  </sheetData>
  <sheetProtection formatColumns="0"/>
  <phoneticPr fontId="6" type="noConversion"/>
  <pageMargins left="0.7" right="0.7" top="0.75" bottom="0.75" header="0.3" footer="0.3"/>
  <pageSetup scale="5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D18"/>
  <sheetViews>
    <sheetView workbookViewId="0">
      <selection activeCell="B2" sqref="B2"/>
    </sheetView>
  </sheetViews>
  <sheetFormatPr defaultColWidth="9.109375" defaultRowHeight="15.75" x14ac:dyDescent="0.2"/>
  <cols>
    <col min="1" max="1" width="4.33203125" style="20" customWidth="1"/>
    <col min="2" max="2" width="33.6640625" style="24" customWidth="1"/>
    <col min="3" max="3" width="44.109375" style="9" customWidth="1"/>
    <col min="4" max="4" width="107.5546875" style="9" customWidth="1"/>
    <col min="5" max="5" width="36.5546875" style="9" customWidth="1"/>
    <col min="6" max="16384" width="9.109375" style="9"/>
  </cols>
  <sheetData>
    <row r="1" spans="1:4" ht="44.25" customHeight="1" x14ac:dyDescent="0.25">
      <c r="A1" s="257" t="s">
        <v>283</v>
      </c>
      <c r="B1" s="256"/>
      <c r="C1" s="256"/>
      <c r="D1" s="23"/>
    </row>
    <row r="2" spans="1:4" ht="31.5" x14ac:dyDescent="0.2">
      <c r="A2" s="258" t="s">
        <v>35</v>
      </c>
      <c r="B2" s="259" t="s">
        <v>36</v>
      </c>
      <c r="C2" s="259" t="s">
        <v>37</v>
      </c>
      <c r="D2" s="259" t="s">
        <v>38</v>
      </c>
    </row>
    <row r="3" spans="1:4" ht="207.75" customHeight="1" x14ac:dyDescent="0.2">
      <c r="A3" s="5" t="s">
        <v>39</v>
      </c>
      <c r="B3" s="210" t="s">
        <v>40</v>
      </c>
      <c r="C3" s="177" t="s">
        <v>41</v>
      </c>
      <c r="D3" s="255" t="s">
        <v>293</v>
      </c>
    </row>
    <row r="4" spans="1:4" ht="31.5" x14ac:dyDescent="0.2">
      <c r="A4" s="4" t="s">
        <v>42</v>
      </c>
      <c r="B4" s="254" t="s">
        <v>43</v>
      </c>
      <c r="C4" s="208" t="s">
        <v>44</v>
      </c>
      <c r="D4" s="208" t="s">
        <v>45</v>
      </c>
    </row>
    <row r="5" spans="1:4" ht="47.25" x14ac:dyDescent="0.2">
      <c r="A5" s="5" t="s">
        <v>46</v>
      </c>
      <c r="B5" s="179" t="s">
        <v>47</v>
      </c>
      <c r="C5" s="177" t="s">
        <v>48</v>
      </c>
      <c r="D5" s="177" t="s">
        <v>284</v>
      </c>
    </row>
    <row r="6" spans="1:4" x14ac:dyDescent="0.2">
      <c r="A6" s="6" t="s">
        <v>49</v>
      </c>
      <c r="B6" s="180" t="s">
        <v>50</v>
      </c>
      <c r="C6" s="178" t="s">
        <v>51</v>
      </c>
      <c r="D6" s="178" t="s">
        <v>52</v>
      </c>
    </row>
    <row r="7" spans="1:4" ht="31.5" x14ac:dyDescent="0.2">
      <c r="A7" s="5">
        <v>1</v>
      </c>
      <c r="B7" s="179" t="s">
        <v>3</v>
      </c>
      <c r="C7" s="177" t="s">
        <v>53</v>
      </c>
      <c r="D7" s="177" t="s">
        <v>54</v>
      </c>
    </row>
    <row r="8" spans="1:4" ht="31.5" x14ac:dyDescent="0.2">
      <c r="A8" s="4">
        <v>2</v>
      </c>
      <c r="B8" s="180" t="s">
        <v>55</v>
      </c>
      <c r="C8" s="178" t="s">
        <v>56</v>
      </c>
      <c r="D8" s="178" t="s">
        <v>285</v>
      </c>
    </row>
    <row r="9" spans="1:4" ht="31.5" x14ac:dyDescent="0.2">
      <c r="A9" s="5">
        <v>3</v>
      </c>
      <c r="B9" s="179" t="s">
        <v>57</v>
      </c>
      <c r="C9" s="177" t="s">
        <v>286</v>
      </c>
      <c r="D9" s="177" t="s">
        <v>58</v>
      </c>
    </row>
    <row r="10" spans="1:4" ht="31.5" x14ac:dyDescent="0.2">
      <c r="A10" s="4">
        <v>4</v>
      </c>
      <c r="B10" s="180" t="s">
        <v>59</v>
      </c>
      <c r="C10" s="178" t="s">
        <v>287</v>
      </c>
      <c r="D10" s="178" t="s">
        <v>60</v>
      </c>
    </row>
    <row r="11" spans="1:4" ht="31.5" x14ac:dyDescent="0.2">
      <c r="A11" s="5">
        <v>5</v>
      </c>
      <c r="B11" s="179" t="s">
        <v>61</v>
      </c>
      <c r="C11" s="177" t="s">
        <v>288</v>
      </c>
      <c r="D11" s="177" t="s">
        <v>289</v>
      </c>
    </row>
    <row r="12" spans="1:4" ht="47.25" x14ac:dyDescent="0.2">
      <c r="A12" s="4">
        <v>6</v>
      </c>
      <c r="B12" s="180" t="s">
        <v>290</v>
      </c>
      <c r="C12" s="178" t="s">
        <v>291</v>
      </c>
      <c r="D12" s="178" t="s">
        <v>62</v>
      </c>
    </row>
    <row r="13" spans="1:4" ht="31.5" x14ac:dyDescent="0.2">
      <c r="A13" s="5">
        <v>7</v>
      </c>
      <c r="B13" s="179" t="s">
        <v>63</v>
      </c>
      <c r="C13" s="177" t="s">
        <v>292</v>
      </c>
      <c r="D13" s="177" t="s">
        <v>64</v>
      </c>
    </row>
    <row r="14" spans="1:4" ht="31.5" x14ac:dyDescent="0.2">
      <c r="A14" s="4">
        <v>8</v>
      </c>
      <c r="B14" s="180" t="s">
        <v>65</v>
      </c>
      <c r="C14" s="178" t="s">
        <v>66</v>
      </c>
      <c r="D14" s="178" t="s">
        <v>67</v>
      </c>
    </row>
    <row r="15" spans="1:4" ht="31.5" x14ac:dyDescent="0.2">
      <c r="A15" s="5">
        <v>9</v>
      </c>
      <c r="B15" s="179" t="s">
        <v>68</v>
      </c>
      <c r="C15" s="177" t="s">
        <v>69</v>
      </c>
      <c r="D15" s="177" t="s">
        <v>70</v>
      </c>
    </row>
    <row r="16" spans="1:4" x14ac:dyDescent="0.2">
      <c r="A16" s="4">
        <v>10</v>
      </c>
      <c r="B16" s="253" t="s">
        <v>71</v>
      </c>
      <c r="C16" s="178" t="s">
        <v>72</v>
      </c>
      <c r="D16" s="178" t="s">
        <v>72</v>
      </c>
    </row>
    <row r="17" spans="1:4" ht="63" x14ac:dyDescent="0.2">
      <c r="A17" s="5">
        <v>11</v>
      </c>
      <c r="B17" s="179" t="s">
        <v>73</v>
      </c>
      <c r="C17" s="177" t="s">
        <v>74</v>
      </c>
      <c r="D17" s="177" t="s">
        <v>75</v>
      </c>
    </row>
    <row r="18" spans="1:4" ht="31.5" x14ac:dyDescent="0.2">
      <c r="A18" s="4">
        <v>12</v>
      </c>
      <c r="B18" s="209" t="s">
        <v>76</v>
      </c>
      <c r="C18" s="208" t="s">
        <v>77</v>
      </c>
      <c r="D18" s="208" t="s">
        <v>78</v>
      </c>
    </row>
  </sheetData>
  <hyperlinks>
    <hyperlink ref="B4" r:id="rId1" location="'(b) Applicant Information'!A1" xr:uid="{9E4A140B-F6B5-4256-81A0-9DC13768DEFF}"/>
    <hyperlink ref="B5" r:id="rId2" location="'(c) Budget Summary'!A1" xr:uid="{10AD1780-0D9B-4D26-A725-72C73C96C43B}"/>
    <hyperlink ref="B7" r:id="rId3" location="'1. Personnel'!A1" xr:uid="{A53A1CE7-0CDB-4EE4-BA63-3BC1F5D5D3CF}"/>
    <hyperlink ref="B8" r:id="rId4" location="'2. Fringe Benefits'!A1" xr:uid="{C1AD2439-02D3-4120-B893-8193482A552C}"/>
    <hyperlink ref="B9" r:id="rId5" location="'3. Travel'!A1" xr:uid="{68E872CD-B5F2-4743-8EA3-56A5CF16FE22}"/>
    <hyperlink ref="B10" r:id="rId6" location="'4. Equipment'!A1" xr:uid="{98F56B63-B000-4932-BEC8-5F1DA1DFA9C5}"/>
    <hyperlink ref="B11" r:id="rId7" location="'5. Supplies'!A1" xr:uid="{BE66B2CB-7B48-4D3D-9650-F84C3B759163}"/>
    <hyperlink ref="B12" r:id="rId8" location="'6. Contractual Services'!A1" xr:uid="{15AA8126-4E1B-4C5D-A480-76122AE1FD07}"/>
    <hyperlink ref="B13" r:id="rId9" location="'7. Consultant Services and Exp'!A1" xr:uid="{1FF37D28-624D-4C25-8862-F319111C4540}"/>
    <hyperlink ref="B14" r:id="rId10" location="'8. Occupancy (Rent &amp; Utilities)'!A1" xr:uid="{9BA6F95C-E170-4EAB-B443-584249C2A4F6}"/>
    <hyperlink ref="B15" r:id="rId11" location="'9. Training and Education'!A1" xr:uid="{F92D1E11-D215-4266-BEC8-D2B144823D6D}"/>
    <hyperlink ref="B16" r:id="rId12" location="'10. Optional Task'!A1" xr:uid="{4DC7CD25-C06E-4152-A3E7-0B0BF1CA4269}"/>
    <hyperlink ref="B17" r:id="rId13" location="'11. Total Indirect Costs'!A1" xr:uid="{92B5175A-1A6E-4CB8-99D6-0E73B9D2B2FF}"/>
    <hyperlink ref="B6" location="'(d) Program Narrative'!A1" display="Program Narrative" xr:uid="{3B995EDD-9A46-4393-A071-4E644194381E}"/>
    <hyperlink ref="B18" location="'12. Cash Budget Request '!A1" display="Advance Payment Request Cash Budget" xr:uid="{3188A0C1-3980-4E83-A195-31E0B5741F78}"/>
  </hyperlinks>
  <pageMargins left="0.25" right="0.25" top="0.75" bottom="0.75" header="0.3" footer="0.3"/>
  <pageSetup scale="66" orientation="landscape"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19"/>
  <sheetViews>
    <sheetView workbookViewId="0">
      <selection activeCell="A2" sqref="A2"/>
    </sheetView>
  </sheetViews>
  <sheetFormatPr defaultColWidth="8.88671875" defaultRowHeight="15.75" x14ac:dyDescent="0.2"/>
  <cols>
    <col min="1" max="1" width="25.88671875" style="9" customWidth="1"/>
    <col min="2" max="2" width="43.21875" style="9" customWidth="1"/>
    <col min="3" max="3" width="89.77734375" style="9" customWidth="1"/>
    <col min="4" max="4" width="19" style="9" customWidth="1"/>
    <col min="5" max="16384" width="8.88671875" style="9"/>
  </cols>
  <sheetData>
    <row r="1" spans="1:3" ht="30.75" customHeight="1" x14ac:dyDescent="0.3">
      <c r="A1" s="185" t="s">
        <v>79</v>
      </c>
      <c r="B1" s="8"/>
      <c r="C1" s="8"/>
    </row>
    <row r="2" spans="1:3" x14ac:dyDescent="0.2">
      <c r="A2" s="186" t="s">
        <v>43</v>
      </c>
      <c r="B2" s="186" t="s">
        <v>80</v>
      </c>
      <c r="C2" s="187" t="s">
        <v>38</v>
      </c>
    </row>
    <row r="3" spans="1:3" x14ac:dyDescent="0.2">
      <c r="A3" s="181" t="s">
        <v>81</v>
      </c>
      <c r="B3" s="188"/>
      <c r="C3" s="189" t="s">
        <v>82</v>
      </c>
    </row>
    <row r="4" spans="1:3" x14ac:dyDescent="0.2">
      <c r="A4" s="182" t="s">
        <v>83</v>
      </c>
      <c r="B4" s="188"/>
      <c r="C4" s="189" t="s">
        <v>84</v>
      </c>
    </row>
    <row r="5" spans="1:3" ht="17.25" x14ac:dyDescent="0.2">
      <c r="A5" s="182" t="s">
        <v>85</v>
      </c>
      <c r="B5" s="251"/>
      <c r="C5" s="189"/>
    </row>
    <row r="6" spans="1:3" x14ac:dyDescent="0.2">
      <c r="A6" s="182" t="s">
        <v>86</v>
      </c>
      <c r="B6" s="188"/>
      <c r="C6" s="189"/>
    </row>
    <row r="7" spans="1:3" x14ac:dyDescent="0.2">
      <c r="A7" s="182" t="s">
        <v>87</v>
      </c>
      <c r="B7" s="188"/>
      <c r="C7" s="189" t="s">
        <v>88</v>
      </c>
    </row>
    <row r="8" spans="1:3" ht="17.25" x14ac:dyDescent="0.2">
      <c r="A8" s="182" t="s">
        <v>89</v>
      </c>
      <c r="B8" s="251"/>
      <c r="C8" s="189"/>
    </row>
    <row r="9" spans="1:3" ht="127.5" customHeight="1" x14ac:dyDescent="0.2">
      <c r="A9" s="182" t="s">
        <v>90</v>
      </c>
      <c r="B9" s="190"/>
      <c r="C9" s="189" t="s">
        <v>91</v>
      </c>
    </row>
    <row r="10" spans="1:3" x14ac:dyDescent="0.2">
      <c r="A10" s="183" t="s">
        <v>92</v>
      </c>
      <c r="B10" s="188"/>
      <c r="C10" s="189" t="s">
        <v>93</v>
      </c>
    </row>
    <row r="11" spans="1:3" x14ac:dyDescent="0.2">
      <c r="A11" s="183" t="s">
        <v>94</v>
      </c>
      <c r="B11" s="252"/>
      <c r="C11" s="189" t="s">
        <v>95</v>
      </c>
    </row>
    <row r="12" spans="1:3" x14ac:dyDescent="0.2">
      <c r="A12" s="183" t="s">
        <v>96</v>
      </c>
      <c r="B12" s="188"/>
      <c r="C12" s="191"/>
    </row>
    <row r="13" spans="1:3" x14ac:dyDescent="0.2">
      <c r="A13" s="184" t="s">
        <v>97</v>
      </c>
      <c r="B13" s="211"/>
      <c r="C13" s="191"/>
    </row>
    <row r="14" spans="1:3" x14ac:dyDescent="0.2">
      <c r="A14" s="21"/>
    </row>
    <row r="19" spans="2:2" x14ac:dyDescent="0.2">
      <c r="B19" s="22"/>
    </row>
  </sheetData>
  <sheetProtection formatCells="0" formatColumns="0" formatRows="0"/>
  <pageMargins left="0.7" right="0.7" top="0.75" bottom="0.75" header="0.3" footer="0.3"/>
  <pageSetup scale="65"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Dropdowns!$A$2:$A$4</xm:f>
          </x14:formula1>
          <xm:sqref>B9</xm:sqref>
        </x14:dataValidation>
        <x14:dataValidation type="list" allowBlank="1" showInputMessage="1" showErrorMessage="1" xr:uid="{A7140B46-E783-45AE-80F9-5977AA472FFA}">
          <x14:formula1>
            <xm:f>Dropdowns!$B$2:$B$4</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F16"/>
  <sheetViews>
    <sheetView workbookViewId="0">
      <selection activeCell="A2" sqref="A2"/>
    </sheetView>
  </sheetViews>
  <sheetFormatPr defaultColWidth="8.88671875" defaultRowHeight="15.75" x14ac:dyDescent="0.2"/>
  <cols>
    <col min="1" max="1" width="48.88671875" style="9" customWidth="1"/>
    <col min="2" max="2" width="19.77734375" style="9" customWidth="1"/>
    <col min="3" max="6" width="18.5546875" style="9" customWidth="1"/>
    <col min="7" max="7" width="20.21875" style="9" customWidth="1"/>
    <col min="8" max="16384" width="8.88671875" style="9"/>
  </cols>
  <sheetData>
    <row r="1" spans="1:6" ht="24.75" customHeight="1" x14ac:dyDescent="0.3">
      <c r="A1" s="7" t="s">
        <v>98</v>
      </c>
      <c r="B1" s="8"/>
      <c r="C1" s="8"/>
      <c r="D1" s="8"/>
      <c r="E1" s="8"/>
      <c r="F1" s="8"/>
    </row>
    <row r="2" spans="1:6" ht="31.5" x14ac:dyDescent="0.2">
      <c r="A2" s="194" t="s">
        <v>99</v>
      </c>
      <c r="B2" s="10" t="s">
        <v>100</v>
      </c>
      <c r="C2" s="10" t="s">
        <v>101</v>
      </c>
      <c r="D2" s="10" t="s">
        <v>102</v>
      </c>
      <c r="E2" s="10" t="s">
        <v>103</v>
      </c>
      <c r="F2" s="11" t="s">
        <v>104</v>
      </c>
    </row>
    <row r="3" spans="1:6" x14ac:dyDescent="0.2">
      <c r="A3" s="192" t="s">
        <v>105</v>
      </c>
      <c r="B3" s="12">
        <f>'1. Personnel'!N23</f>
        <v>0</v>
      </c>
      <c r="C3" s="13">
        <f>'1. Personnel'!P23</f>
        <v>0</v>
      </c>
      <c r="D3" s="12">
        <f>'1. Personnel'!R23</f>
        <v>0</v>
      </c>
      <c r="E3" s="12">
        <f>'1. Personnel'!T23</f>
        <v>0</v>
      </c>
      <c r="F3" s="14">
        <f>budget_summary[[#This Row],[BP 1 Proposed Budget 10/1/2026 - 6/30/2027]]+budget_summary[[#This Row],[BP 2 Proposed Budget 7/1/2027 - 6/30/2028]]+budget_summary[[#This Row],[BP 3 Proposed Budget 7/1/2028 - 6/30/2029]]+budget_summary[[#This Row],[BP 4 Proposed Budget 7/1/2029 - 9/30/2029]]</f>
        <v>0</v>
      </c>
    </row>
    <row r="4" spans="1:6" x14ac:dyDescent="0.2">
      <c r="A4" s="193" t="s">
        <v>106</v>
      </c>
      <c r="B4" s="15">
        <f>'2. Fringe Benefits'!D16</f>
        <v>0</v>
      </c>
      <c r="C4" s="16">
        <f>'2. Fringe Benefits'!G16</f>
        <v>0</v>
      </c>
      <c r="D4" s="15">
        <f>'2. Fringe Benefits'!J16</f>
        <v>0</v>
      </c>
      <c r="E4" s="15">
        <f>'2. Fringe Benefits'!M16</f>
        <v>0</v>
      </c>
      <c r="F4" s="14">
        <f>budget_summary[[#This Row],[BP 1 Proposed Budget 10/1/2026 - 6/30/2027]]+budget_summary[[#This Row],[BP 2 Proposed Budget 7/1/2027 - 6/30/2028]]+budget_summary[[#This Row],[BP 3 Proposed Budget 7/1/2028 - 6/30/2029]]+budget_summary[[#This Row],[BP 4 Proposed Budget 7/1/2029 - 9/30/2029]]</f>
        <v>0</v>
      </c>
    </row>
    <row r="5" spans="1:6" x14ac:dyDescent="0.2">
      <c r="A5" s="193" t="s">
        <v>107</v>
      </c>
      <c r="B5" s="15">
        <f>'3. Travel'!H27</f>
        <v>0</v>
      </c>
      <c r="C5" s="16">
        <f>'3. Travel'!K27</f>
        <v>0</v>
      </c>
      <c r="D5" s="15">
        <f>'3. Travel'!N27</f>
        <v>0</v>
      </c>
      <c r="E5" s="15">
        <f>'3. Travel'!Q27</f>
        <v>0</v>
      </c>
      <c r="F5" s="14">
        <f>budget_summary[[#This Row],[BP 1 Proposed Budget 10/1/2026 - 6/30/2027]]+budget_summary[[#This Row],[BP 2 Proposed Budget 7/1/2027 - 6/30/2028]]+budget_summary[[#This Row],[BP 3 Proposed Budget 7/1/2028 - 6/30/2029]]+budget_summary[[#This Row],[BP 4 Proposed Budget 7/1/2029 - 9/30/2029]]</f>
        <v>0</v>
      </c>
    </row>
    <row r="6" spans="1:6" x14ac:dyDescent="0.2">
      <c r="A6" s="193" t="s">
        <v>108</v>
      </c>
      <c r="B6" s="15">
        <f>'4. Equipment'!E12</f>
        <v>0</v>
      </c>
      <c r="C6" s="16">
        <f>'4. Equipment'!G12</f>
        <v>0</v>
      </c>
      <c r="D6" s="15">
        <f>'4. Equipment'!I12</f>
        <v>0</v>
      </c>
      <c r="E6" s="15">
        <f>'4. Equipment'!K12</f>
        <v>0</v>
      </c>
      <c r="F6" s="14">
        <f>budget_summary[[#This Row],[BP 1 Proposed Budget 10/1/2026 - 6/30/2027]]+budget_summary[[#This Row],[BP 2 Proposed Budget 7/1/2027 - 6/30/2028]]+budget_summary[[#This Row],[BP 3 Proposed Budget 7/1/2028 - 6/30/2029]]+budget_summary[[#This Row],[BP 4 Proposed Budget 7/1/2029 - 9/30/2029]]</f>
        <v>0</v>
      </c>
    </row>
    <row r="7" spans="1:6" x14ac:dyDescent="0.2">
      <c r="A7" s="193" t="s">
        <v>109</v>
      </c>
      <c r="B7" s="15">
        <f>'5. Supplies'!F23</f>
        <v>0</v>
      </c>
      <c r="C7" s="16">
        <f>'5. Supplies'!H23</f>
        <v>0</v>
      </c>
      <c r="D7" s="15">
        <f>'5. Supplies'!J23</f>
        <v>0</v>
      </c>
      <c r="E7" s="15">
        <f>'5. Supplies'!L23</f>
        <v>0</v>
      </c>
      <c r="F7" s="14">
        <f>budget_summary[[#This Row],[BP 1 Proposed Budget 10/1/2026 - 6/30/2027]]+budget_summary[[#This Row],[BP 2 Proposed Budget 7/1/2027 - 6/30/2028]]+budget_summary[[#This Row],[BP 3 Proposed Budget 7/1/2028 - 6/30/2029]]+budget_summary[[#This Row],[BP 4 Proposed Budget 7/1/2029 - 9/30/2029]]</f>
        <v>0</v>
      </c>
    </row>
    <row r="8" spans="1:6" x14ac:dyDescent="0.2">
      <c r="A8" s="193" t="s">
        <v>110</v>
      </c>
      <c r="B8" s="15">
        <f>'6. Contractual Services'!D25</f>
        <v>0</v>
      </c>
      <c r="C8" s="16">
        <f>'6. Contractual Services'!E25</f>
        <v>0</v>
      </c>
      <c r="D8" s="15">
        <f>'6. Contractual Services'!F25</f>
        <v>0</v>
      </c>
      <c r="E8" s="15">
        <f>'6. Contractual Services'!G25</f>
        <v>0</v>
      </c>
      <c r="F8" s="14">
        <f>budget_summary[[#This Row],[BP 1 Proposed Budget 10/1/2026 - 6/30/2027]]+budget_summary[[#This Row],[BP 2 Proposed Budget 7/1/2027 - 6/30/2028]]+budget_summary[[#This Row],[BP 3 Proposed Budget 7/1/2028 - 6/30/2029]]+budget_summary[[#This Row],[BP 4 Proposed Budget 7/1/2029 - 9/30/2029]]</f>
        <v>0</v>
      </c>
    </row>
    <row r="9" spans="1:6" x14ac:dyDescent="0.2">
      <c r="A9" s="193" t="s">
        <v>111</v>
      </c>
      <c r="B9" s="15">
        <f>'7. Consultant Services and Exp'!I17</f>
        <v>0</v>
      </c>
      <c r="C9" s="16">
        <f>'7. Consultant Services and Exp'!K17</f>
        <v>0</v>
      </c>
      <c r="D9" s="15">
        <f>'7. Consultant Services and Exp'!M17</f>
        <v>0</v>
      </c>
      <c r="E9" s="15">
        <f>'7. Consultant Services and Exp'!O17</f>
        <v>0</v>
      </c>
      <c r="F9" s="14">
        <f>budget_summary[[#This Row],[BP 1 Proposed Budget 10/1/2026 - 6/30/2027]]+budget_summary[[#This Row],[BP 2 Proposed Budget 7/1/2027 - 6/30/2028]]+budget_summary[[#This Row],[BP 3 Proposed Budget 7/1/2028 - 6/30/2029]]+budget_summary[[#This Row],[BP 4 Proposed Budget 7/1/2029 - 9/30/2029]]</f>
        <v>0</v>
      </c>
    </row>
    <row r="10" spans="1:6" x14ac:dyDescent="0.2">
      <c r="A10" s="193" t="s">
        <v>112</v>
      </c>
      <c r="B10" s="15">
        <f>'8. Occupancy (Rent &amp; Utilities)'!F19</f>
        <v>0</v>
      </c>
      <c r="C10" s="16">
        <f>'8. Occupancy (Rent &amp; Utilities)'!H19</f>
        <v>0</v>
      </c>
      <c r="D10" s="15">
        <f>'8. Occupancy (Rent &amp; Utilities)'!J19</f>
        <v>0</v>
      </c>
      <c r="E10" s="15">
        <f>'8. Occupancy (Rent &amp; Utilities)'!L19</f>
        <v>0</v>
      </c>
      <c r="F10" s="14">
        <f>budget_summary[[#This Row],[BP 1 Proposed Budget 10/1/2026 - 6/30/2027]]+budget_summary[[#This Row],[BP 2 Proposed Budget 7/1/2027 - 6/30/2028]]+budget_summary[[#This Row],[BP 3 Proposed Budget 7/1/2028 - 6/30/2029]]+budget_summary[[#This Row],[BP 4 Proposed Budget 7/1/2029 - 9/30/2029]]</f>
        <v>0</v>
      </c>
    </row>
    <row r="11" spans="1:6" x14ac:dyDescent="0.2">
      <c r="A11" s="193" t="s">
        <v>113</v>
      </c>
      <c r="B11" s="15">
        <f>'9. Training and Education'!E24</f>
        <v>0</v>
      </c>
      <c r="C11" s="16">
        <f>'9. Training and Education'!G24</f>
        <v>0</v>
      </c>
      <c r="D11" s="15">
        <f>'9. Training and Education'!I24</f>
        <v>0</v>
      </c>
      <c r="E11" s="15">
        <f>'9. Training and Education'!K24</f>
        <v>0</v>
      </c>
      <c r="F11" s="14">
        <f>budget_summary[[#This Row],[BP 1 Proposed Budget 10/1/2026 - 6/30/2027]]+budget_summary[[#This Row],[BP 2 Proposed Budget 7/1/2027 - 6/30/2028]]+budget_summary[[#This Row],[BP 3 Proposed Budget 7/1/2028 - 6/30/2029]]+budget_summary[[#This Row],[BP 4 Proposed Budget 7/1/2029 - 9/30/2029]]</f>
        <v>0</v>
      </c>
    </row>
    <row r="12" spans="1:6" x14ac:dyDescent="0.2">
      <c r="A12" s="193" t="s">
        <v>114</v>
      </c>
      <c r="B12" s="206">
        <f>'10. Optional Task'!E20</f>
        <v>0</v>
      </c>
      <c r="C12" s="207">
        <f>'10. Optional Task'!G20</f>
        <v>0</v>
      </c>
      <c r="D12" s="206">
        <f>'10. Optional Task'!I20</f>
        <v>0</v>
      </c>
      <c r="E12" s="206">
        <f>'10. Optional Task'!K20</f>
        <v>0</v>
      </c>
      <c r="F12" s="14">
        <f>budget_summary[[#This Row],[BP 1 Proposed Budget 10/1/2026 - 6/30/2027]]+budget_summary[[#This Row],[BP 2 Proposed Budget 7/1/2027 - 6/30/2028]]+budget_summary[[#This Row],[BP 3 Proposed Budget 7/1/2028 - 6/30/2029]]+budget_summary[[#This Row],[BP 4 Proposed Budget 7/1/2029 - 9/30/2029]]</f>
        <v>0</v>
      </c>
    </row>
    <row r="13" spans="1:6" x14ac:dyDescent="0.2">
      <c r="A13" s="193" t="s">
        <v>282</v>
      </c>
      <c r="B13" s="17">
        <f t="shared" ref="B13:E13" si="0">SUM(B3:B12)</f>
        <v>0</v>
      </c>
      <c r="C13" s="17">
        <f t="shared" si="0"/>
        <v>0</v>
      </c>
      <c r="D13" s="17">
        <f t="shared" si="0"/>
        <v>0</v>
      </c>
      <c r="E13" s="17">
        <f t="shared" si="0"/>
        <v>0</v>
      </c>
      <c r="F13" s="14">
        <f>budget_summary[[#This Row],[BP 1 Proposed Budget 10/1/2026 - 6/30/2027]]+budget_summary[[#This Row],[BP 2 Proposed Budget 7/1/2027 - 6/30/2028]]+budget_summary[[#This Row],[BP 3 Proposed Budget 7/1/2028 - 6/30/2029]]+budget_summary[[#This Row],[BP 4 Proposed Budget 7/1/2029 - 9/30/2029]]</f>
        <v>0</v>
      </c>
    </row>
    <row r="14" spans="1:6" x14ac:dyDescent="0.2">
      <c r="A14" s="193" t="s">
        <v>115</v>
      </c>
      <c r="B14" s="18">
        <f>'11. Total Indirect Costs'!C3</f>
        <v>0</v>
      </c>
      <c r="C14" s="18">
        <f>'11. Total Indirect Costs'!F3</f>
        <v>0</v>
      </c>
      <c r="D14" s="18">
        <f>'11. Total Indirect Costs'!I3</f>
        <v>0</v>
      </c>
      <c r="E14" s="18">
        <f>'11. Total Indirect Costs'!L3</f>
        <v>0</v>
      </c>
      <c r="F14" s="14">
        <f>budget_summary[[#This Row],[BP 1 Proposed Budget 10/1/2026 - 6/30/2027]]+budget_summary[[#This Row],[BP 2 Proposed Budget 7/1/2027 - 6/30/2028]]+budget_summary[[#This Row],[BP 3 Proposed Budget 7/1/2028 - 6/30/2029]]+budget_summary[[#This Row],[BP 4 Proposed Budget 7/1/2029 - 9/30/2029]]</f>
        <v>0</v>
      </c>
    </row>
    <row r="15" spans="1:6" ht="54" customHeight="1" x14ac:dyDescent="0.2">
      <c r="A15" s="19" t="s">
        <v>116</v>
      </c>
      <c r="B15" s="199">
        <f t="shared" ref="B15:F15" si="1">B13+B14</f>
        <v>0</v>
      </c>
      <c r="C15" s="199">
        <f t="shared" si="1"/>
        <v>0</v>
      </c>
      <c r="D15" s="199">
        <f t="shared" si="1"/>
        <v>0</v>
      </c>
      <c r="E15" s="199">
        <f t="shared" si="1"/>
        <v>0</v>
      </c>
      <c r="F15" s="200">
        <f t="shared" si="1"/>
        <v>0</v>
      </c>
    </row>
    <row r="16" spans="1:6" x14ac:dyDescent="0.2">
      <c r="A16" s="225" t="s">
        <v>117</v>
      </c>
      <c r="B16" s="226">
        <v>525000</v>
      </c>
      <c r="C16" s="226">
        <v>700000</v>
      </c>
      <c r="D16" s="226">
        <v>700000</v>
      </c>
      <c r="E16" s="228">
        <v>175000</v>
      </c>
      <c r="F16" s="227">
        <f>SUM(B16:E16)</f>
        <v>2100000</v>
      </c>
    </row>
  </sheetData>
  <phoneticPr fontId="13" type="noConversion"/>
  <conditionalFormatting sqref="B15">
    <cfRule type="cellIs" dxfId="4" priority="6" operator="greaterThan">
      <formula>$B$16</formula>
    </cfRule>
  </conditionalFormatting>
  <conditionalFormatting sqref="C15">
    <cfRule type="cellIs" dxfId="3" priority="5" operator="greaterThan">
      <formula>$C$16</formula>
    </cfRule>
  </conditionalFormatting>
  <conditionalFormatting sqref="D15">
    <cfRule type="cellIs" dxfId="2" priority="4" operator="greaterThan">
      <formula>$D$16</formula>
    </cfRule>
  </conditionalFormatting>
  <conditionalFormatting sqref="E15">
    <cfRule type="cellIs" dxfId="1" priority="3" operator="greaterThan">
      <formula>$E$16</formula>
    </cfRule>
  </conditionalFormatting>
  <conditionalFormatting sqref="F15">
    <cfRule type="cellIs" dxfId="0" priority="1" operator="greaterThan">
      <formula>$F$16</formula>
    </cfRule>
  </conditionalFormatting>
  <pageMargins left="0.7" right="0.7" top="0.75" bottom="0.75" header="0.3" footer="0.3"/>
  <pageSetup scale="73" orientation="portrait" r:id="rId1"/>
  <ignoredErrors>
    <ignoredError sqref="F15 C15 C4 C5:C12" calculatedColumn="1"/>
    <ignoredError sqref="B13" unlockedFormula="1"/>
    <ignoredError sqref="C13" unlockedFormula="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1F7ED"/>
    <pageSetUpPr fitToPage="1"/>
  </sheetPr>
  <dimension ref="A1:B14"/>
  <sheetViews>
    <sheetView workbookViewId="0">
      <selection activeCell="C14" sqref="C14"/>
    </sheetView>
  </sheetViews>
  <sheetFormatPr defaultColWidth="31.44140625" defaultRowHeight="15.75" x14ac:dyDescent="0.2"/>
  <cols>
    <col min="1" max="1" width="33.21875" style="29" customWidth="1"/>
    <col min="2" max="2" width="77.5546875" style="9" customWidth="1"/>
    <col min="3" max="16384" width="31.44140625" style="9"/>
  </cols>
  <sheetData>
    <row r="1" spans="1:2" ht="25.5" customHeight="1" x14ac:dyDescent="0.3">
      <c r="A1" s="7" t="s">
        <v>118</v>
      </c>
      <c r="B1" s="8"/>
    </row>
    <row r="2" spans="1:2" x14ac:dyDescent="0.2">
      <c r="A2" s="195" t="s">
        <v>99</v>
      </c>
      <c r="B2" s="25" t="s">
        <v>119</v>
      </c>
    </row>
    <row r="3" spans="1:2" x14ac:dyDescent="0.2">
      <c r="A3" s="196" t="s">
        <v>120</v>
      </c>
      <c r="B3" s="26"/>
    </row>
    <row r="4" spans="1:2" x14ac:dyDescent="0.2">
      <c r="A4" s="196" t="s">
        <v>121</v>
      </c>
      <c r="B4" s="27"/>
    </row>
    <row r="5" spans="1:2" x14ac:dyDescent="0.2">
      <c r="A5" s="196" t="s">
        <v>122</v>
      </c>
      <c r="B5" s="27"/>
    </row>
    <row r="6" spans="1:2" x14ac:dyDescent="0.2">
      <c r="A6" s="196" t="s">
        <v>123</v>
      </c>
      <c r="B6" s="28"/>
    </row>
    <row r="7" spans="1:2" x14ac:dyDescent="0.2">
      <c r="A7" s="196" t="s">
        <v>124</v>
      </c>
      <c r="B7" s="27"/>
    </row>
    <row r="8" spans="1:2" x14ac:dyDescent="0.2">
      <c r="A8" s="196" t="s">
        <v>125</v>
      </c>
      <c r="B8" s="28"/>
    </row>
    <row r="9" spans="1:2" x14ac:dyDescent="0.2">
      <c r="A9" s="196" t="s">
        <v>126</v>
      </c>
      <c r="B9" s="27"/>
    </row>
    <row r="10" spans="1:2" x14ac:dyDescent="0.2">
      <c r="A10" s="196" t="s">
        <v>127</v>
      </c>
      <c r="B10" s="27"/>
    </row>
    <row r="11" spans="1:2" x14ac:dyDescent="0.2">
      <c r="A11" s="196" t="s">
        <v>128</v>
      </c>
      <c r="B11" s="27"/>
    </row>
    <row r="12" spans="1:2" x14ac:dyDescent="0.2">
      <c r="A12" s="197" t="s">
        <v>129</v>
      </c>
      <c r="B12" s="30" t="s">
        <v>130</v>
      </c>
    </row>
    <row r="13" spans="1:2" ht="16.5" thickBot="1" x14ac:dyDescent="0.25">
      <c r="A13" s="196" t="s">
        <v>115</v>
      </c>
      <c r="B13" s="204"/>
    </row>
    <row r="14" spans="1:2" ht="142.5" thickTop="1" x14ac:dyDescent="0.2">
      <c r="A14" s="203" t="s">
        <v>131</v>
      </c>
      <c r="B14" s="202" t="s">
        <v>132</v>
      </c>
    </row>
  </sheetData>
  <sheetProtection formatCells="0" formatColumns="0" formatRows="0"/>
  <pageMargins left="0.7" right="0.7" top="0.75" bottom="0.75" header="0.3" footer="0.3"/>
  <pageSetup scale="5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V28"/>
  <sheetViews>
    <sheetView tabSelected="1" workbookViewId="0">
      <selection activeCell="F11" sqref="F11"/>
    </sheetView>
  </sheetViews>
  <sheetFormatPr defaultColWidth="8.88671875" defaultRowHeight="15.75" x14ac:dyDescent="0.2"/>
  <cols>
    <col min="1" max="1" width="20.88671875" style="9" customWidth="1"/>
    <col min="2" max="2" width="16.33203125" style="9" bestFit="1" customWidth="1"/>
    <col min="3" max="6" width="13.88671875" style="9" customWidth="1"/>
    <col min="7" max="7" width="14.21875" style="9" customWidth="1"/>
    <col min="8" max="8" width="15.21875" style="9" hidden="1" customWidth="1"/>
    <col min="9" max="10" width="21.88671875" style="9" customWidth="1"/>
    <col min="11" max="11" width="15.77734375" style="9" customWidth="1"/>
    <col min="12" max="12" width="15.109375" style="9" customWidth="1"/>
    <col min="13" max="13" width="18.21875" style="9" customWidth="1"/>
    <col min="14" max="14" width="14.77734375" style="9" customWidth="1"/>
    <col min="15" max="15" width="19.109375" style="9" customWidth="1"/>
    <col min="16" max="16" width="14.77734375" style="9" customWidth="1"/>
    <col min="17" max="17" width="17.109375" style="9" customWidth="1"/>
    <col min="18" max="18" width="14.77734375" style="9" customWidth="1"/>
    <col min="19" max="19" width="17" style="9" customWidth="1"/>
    <col min="20" max="20" width="14.77734375" style="9" customWidth="1"/>
    <col min="21" max="21" width="14.5546875" style="9" bestFit="1" customWidth="1"/>
    <col min="22" max="22" width="12.21875" style="9" customWidth="1"/>
    <col min="23" max="16384" width="8.88671875" style="9"/>
  </cols>
  <sheetData>
    <row r="1" spans="1:21" ht="28.5" customHeight="1" x14ac:dyDescent="0.3">
      <c r="A1" s="198" t="s">
        <v>120</v>
      </c>
      <c r="B1" s="31"/>
      <c r="C1" s="31"/>
      <c r="D1" s="31"/>
      <c r="E1" s="31"/>
      <c r="F1" s="31"/>
      <c r="G1" s="31"/>
      <c r="H1" s="31"/>
      <c r="I1" s="31"/>
      <c r="J1" s="31"/>
      <c r="K1" s="31"/>
      <c r="L1" s="31"/>
      <c r="M1" s="31"/>
      <c r="N1" s="31"/>
      <c r="O1" s="31"/>
      <c r="P1" s="31"/>
      <c r="Q1" s="31"/>
      <c r="R1" s="31"/>
      <c r="S1" s="31"/>
      <c r="T1" s="31"/>
      <c r="U1" s="31"/>
    </row>
    <row r="2" spans="1:21" s="36" customFormat="1" ht="102.75" customHeight="1" x14ac:dyDescent="0.2">
      <c r="A2" s="32" t="s">
        <v>133</v>
      </c>
      <c r="B2" s="32" t="s">
        <v>134</v>
      </c>
      <c r="C2" s="249" t="s">
        <v>135</v>
      </c>
      <c r="D2" s="249" t="s">
        <v>136</v>
      </c>
      <c r="E2" s="249" t="s">
        <v>137</v>
      </c>
      <c r="F2" s="249" t="s">
        <v>138</v>
      </c>
      <c r="G2" s="249" t="s">
        <v>139</v>
      </c>
      <c r="H2" s="260" t="s">
        <v>140</v>
      </c>
      <c r="I2" s="32" t="s">
        <v>141</v>
      </c>
      <c r="J2" s="32" t="s">
        <v>142</v>
      </c>
      <c r="K2" s="32" t="s">
        <v>143</v>
      </c>
      <c r="L2" s="32" t="s">
        <v>144</v>
      </c>
      <c r="M2" s="32" t="s">
        <v>145</v>
      </c>
      <c r="N2" s="34" t="s">
        <v>146</v>
      </c>
      <c r="O2" s="32" t="s">
        <v>147</v>
      </c>
      <c r="P2" s="34" t="s">
        <v>148</v>
      </c>
      <c r="Q2" s="32" t="s">
        <v>149</v>
      </c>
      <c r="R2" s="34" t="s">
        <v>150</v>
      </c>
      <c r="S2" s="32" t="s">
        <v>151</v>
      </c>
      <c r="T2" s="34" t="s">
        <v>152</v>
      </c>
      <c r="U2" s="35" t="s">
        <v>153</v>
      </c>
    </row>
    <row r="3" spans="1:21" s="47" customFormat="1" x14ac:dyDescent="0.2">
      <c r="A3" s="37"/>
      <c r="B3" s="38"/>
      <c r="C3" s="39"/>
      <c r="D3" s="39"/>
      <c r="E3" s="39"/>
      <c r="F3" s="39"/>
      <c r="G3" s="39"/>
      <c r="H3" s="261"/>
      <c r="I3" s="40"/>
      <c r="J3" s="41"/>
      <c r="K3" s="42"/>
      <c r="L3" s="43"/>
      <c r="M3" s="43"/>
      <c r="N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3" s="43"/>
      <c r="P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3" s="43"/>
      <c r="R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3" s="43"/>
      <c r="T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month.)]]))*S3</f>
        <v>0</v>
      </c>
      <c r="U3" s="46">
        <f>SUM(N3,P3,R3,T3)</f>
        <v>0</v>
      </c>
    </row>
    <row r="4" spans="1:21" s="47" customFormat="1" x14ac:dyDescent="0.2">
      <c r="A4" s="37"/>
      <c r="B4" s="38"/>
      <c r="C4" s="39"/>
      <c r="D4" s="39"/>
      <c r="E4" s="39"/>
      <c r="F4" s="39"/>
      <c r="G4" s="39"/>
      <c r="H4" s="261"/>
      <c r="I4" s="40"/>
      <c r="J4" s="41"/>
      <c r="K4" s="42"/>
      <c r="L4" s="43"/>
      <c r="M4" s="43"/>
      <c r="N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4" s="43"/>
      <c r="P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4" s="43"/>
      <c r="R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4" s="43"/>
      <c r="T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month.)]]))*S4</f>
        <v>0</v>
      </c>
      <c r="U4" s="46">
        <f t="shared" ref="U4:U22" si="0">SUM(N4,P4,R4,T4)</f>
        <v>0</v>
      </c>
    </row>
    <row r="5" spans="1:21" s="47" customFormat="1" x14ac:dyDescent="0.2">
      <c r="A5" s="37"/>
      <c r="B5" s="38"/>
      <c r="C5" s="39"/>
      <c r="D5" s="39"/>
      <c r="E5" s="39"/>
      <c r="F5" s="39"/>
      <c r="G5" s="39"/>
      <c r="H5" s="261"/>
      <c r="I5" s="40"/>
      <c r="J5" s="41"/>
      <c r="K5" s="42"/>
      <c r="L5" s="43"/>
      <c r="M5" s="43"/>
      <c r="N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5" s="43"/>
      <c r="P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5" s="43"/>
      <c r="R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5" s="43"/>
      <c r="T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month.)]]))*S5</f>
        <v>0</v>
      </c>
      <c r="U5" s="46">
        <f t="shared" si="0"/>
        <v>0</v>
      </c>
    </row>
    <row r="6" spans="1:21" s="47" customFormat="1" x14ac:dyDescent="0.2">
      <c r="A6" s="37"/>
      <c r="B6" s="38"/>
      <c r="C6" s="39"/>
      <c r="D6" s="39"/>
      <c r="E6" s="39"/>
      <c r="F6" s="39"/>
      <c r="G6" s="39"/>
      <c r="H6" s="261"/>
      <c r="I6" s="40"/>
      <c r="J6" s="41"/>
      <c r="K6" s="42"/>
      <c r="L6" s="43"/>
      <c r="M6" s="43"/>
      <c r="N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6" s="43"/>
      <c r="P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6" s="43"/>
      <c r="R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6" s="43"/>
      <c r="T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month.)]]))*S6</f>
        <v>0</v>
      </c>
      <c r="U6" s="46">
        <f t="shared" si="0"/>
        <v>0</v>
      </c>
    </row>
    <row r="7" spans="1:21" s="47" customFormat="1" x14ac:dyDescent="0.2">
      <c r="A7" s="37"/>
      <c r="B7" s="38"/>
      <c r="C7" s="39"/>
      <c r="D7" s="39"/>
      <c r="E7" s="39"/>
      <c r="F7" s="39"/>
      <c r="G7" s="39"/>
      <c r="H7" s="261"/>
      <c r="I7" s="40"/>
      <c r="J7" s="41"/>
      <c r="K7" s="42"/>
      <c r="L7" s="43"/>
      <c r="M7" s="43"/>
      <c r="N7"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7" s="43"/>
      <c r="P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7" s="43"/>
      <c r="R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7" s="43"/>
      <c r="T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month.)]]))*S7</f>
        <v>0</v>
      </c>
      <c r="U7" s="46">
        <f t="shared" si="0"/>
        <v>0</v>
      </c>
    </row>
    <row r="8" spans="1:21" s="47" customFormat="1" x14ac:dyDescent="0.2">
      <c r="A8" s="37"/>
      <c r="B8" s="38"/>
      <c r="C8" s="39"/>
      <c r="D8" s="39"/>
      <c r="E8" s="39"/>
      <c r="F8" s="39"/>
      <c r="G8" s="39"/>
      <c r="H8" s="261"/>
      <c r="I8" s="40"/>
      <c r="J8" s="41"/>
      <c r="K8" s="42"/>
      <c r="L8" s="43"/>
      <c r="M8" s="43"/>
      <c r="N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8" s="43"/>
      <c r="P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8" s="43"/>
      <c r="R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8" s="43"/>
      <c r="T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month.)]]))*S8</f>
        <v>0</v>
      </c>
      <c r="U8" s="46">
        <f t="shared" si="0"/>
        <v>0</v>
      </c>
    </row>
    <row r="9" spans="1:21" s="47" customFormat="1" x14ac:dyDescent="0.2">
      <c r="A9" s="37"/>
      <c r="B9" s="38"/>
      <c r="C9" s="39"/>
      <c r="D9" s="39"/>
      <c r="E9" s="39"/>
      <c r="F9" s="39"/>
      <c r="G9" s="39"/>
      <c r="H9" s="261"/>
      <c r="I9" s="40"/>
      <c r="J9" s="41"/>
      <c r="K9" s="42"/>
      <c r="L9" s="43"/>
      <c r="M9" s="43"/>
      <c r="N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9" s="43"/>
      <c r="P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9" s="43"/>
      <c r="R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9" s="43"/>
      <c r="T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month.)]]))*S9</f>
        <v>0</v>
      </c>
      <c r="U9" s="46">
        <f t="shared" si="0"/>
        <v>0</v>
      </c>
    </row>
    <row r="10" spans="1:21" s="47" customFormat="1" x14ac:dyDescent="0.2">
      <c r="A10" s="37"/>
      <c r="B10" s="38"/>
      <c r="C10" s="39"/>
      <c r="D10" s="39"/>
      <c r="E10" s="39"/>
      <c r="F10" s="39"/>
      <c r="G10" s="39"/>
      <c r="H10" s="261"/>
      <c r="I10" s="40"/>
      <c r="J10" s="41"/>
      <c r="K10" s="42"/>
      <c r="L10" s="43"/>
      <c r="M10" s="43"/>
      <c r="N1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0" s="43"/>
      <c r="P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0" s="43"/>
      <c r="R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0" s="43"/>
      <c r="T1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month.)]]))*S10</f>
        <v>0</v>
      </c>
      <c r="U10" s="46">
        <f t="shared" si="0"/>
        <v>0</v>
      </c>
    </row>
    <row r="11" spans="1:21" s="47" customFormat="1" x14ac:dyDescent="0.2">
      <c r="A11" s="37"/>
      <c r="B11" s="38"/>
      <c r="C11" s="39"/>
      <c r="D11" s="39"/>
      <c r="E11" s="39"/>
      <c r="F11" s="39"/>
      <c r="G11" s="39"/>
      <c r="H11" s="261"/>
      <c r="I11" s="40"/>
      <c r="J11" s="41"/>
      <c r="K11" s="42"/>
      <c r="L11" s="43"/>
      <c r="M11" s="43"/>
      <c r="N1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1" s="43"/>
      <c r="P1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1" s="43"/>
      <c r="R1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1" s="43"/>
      <c r="T1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month.)]]))*S11</f>
        <v>0</v>
      </c>
      <c r="U11" s="46">
        <f t="shared" si="0"/>
        <v>0</v>
      </c>
    </row>
    <row r="12" spans="1:21" s="47" customFormat="1" x14ac:dyDescent="0.2">
      <c r="A12" s="37"/>
      <c r="B12" s="38"/>
      <c r="C12" s="39"/>
      <c r="D12" s="39"/>
      <c r="E12" s="39"/>
      <c r="F12" s="39"/>
      <c r="G12" s="39"/>
      <c r="H12" s="261"/>
      <c r="I12" s="40"/>
      <c r="J12" s="41"/>
      <c r="K12" s="42"/>
      <c r="L12" s="43"/>
      <c r="M12" s="43"/>
      <c r="N1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2" s="43"/>
      <c r="P1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2" s="43"/>
      <c r="R1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2" s="43"/>
      <c r="T1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month.)]]))*S12</f>
        <v>0</v>
      </c>
      <c r="U12" s="46">
        <f t="shared" si="0"/>
        <v>0</v>
      </c>
    </row>
    <row r="13" spans="1:21" s="47" customFormat="1" x14ac:dyDescent="0.2">
      <c r="A13" s="37"/>
      <c r="B13" s="38"/>
      <c r="C13" s="39"/>
      <c r="D13" s="39"/>
      <c r="E13" s="39"/>
      <c r="F13" s="39"/>
      <c r="G13" s="39"/>
      <c r="H13" s="261"/>
      <c r="I13" s="40"/>
      <c r="J13" s="41"/>
      <c r="K13" s="42"/>
      <c r="L13" s="43"/>
      <c r="M13" s="43"/>
      <c r="N1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3" s="43"/>
      <c r="P13"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3" s="43"/>
      <c r="R1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3" s="43"/>
      <c r="T13"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month.)]]))*S13</f>
        <v>0</v>
      </c>
      <c r="U13" s="46">
        <f t="shared" si="0"/>
        <v>0</v>
      </c>
    </row>
    <row r="14" spans="1:21" s="47" customFormat="1" x14ac:dyDescent="0.2">
      <c r="A14" s="37"/>
      <c r="B14" s="38"/>
      <c r="C14" s="39"/>
      <c r="D14" s="39"/>
      <c r="E14" s="39"/>
      <c r="F14" s="39"/>
      <c r="G14" s="39"/>
      <c r="H14" s="261"/>
      <c r="I14" s="40"/>
      <c r="J14" s="41"/>
      <c r="K14" s="42"/>
      <c r="L14" s="43"/>
      <c r="M14" s="43"/>
      <c r="N1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4" s="43"/>
      <c r="P14"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4" s="43"/>
      <c r="R1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4" s="43"/>
      <c r="T14"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month.)]]))*S14</f>
        <v>0</v>
      </c>
      <c r="U14" s="46">
        <f t="shared" si="0"/>
        <v>0</v>
      </c>
    </row>
    <row r="15" spans="1:21" s="47" customFormat="1" x14ac:dyDescent="0.2">
      <c r="A15" s="37"/>
      <c r="B15" s="38"/>
      <c r="C15" s="39"/>
      <c r="D15" s="39"/>
      <c r="E15" s="39"/>
      <c r="F15" s="39"/>
      <c r="G15" s="39"/>
      <c r="H15" s="261"/>
      <c r="I15" s="40"/>
      <c r="J15" s="41"/>
      <c r="K15" s="42"/>
      <c r="L15" s="43"/>
      <c r="M15" s="43"/>
      <c r="N1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5" s="43"/>
      <c r="P15"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5" s="43"/>
      <c r="R1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5" s="43"/>
      <c r="T15"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month.)]]))*S15</f>
        <v>0</v>
      </c>
      <c r="U15" s="46">
        <f t="shared" si="0"/>
        <v>0</v>
      </c>
    </row>
    <row r="16" spans="1:21" s="47" customFormat="1" x14ac:dyDescent="0.2">
      <c r="A16" s="37"/>
      <c r="B16" s="38"/>
      <c r="C16" s="39"/>
      <c r="D16" s="39"/>
      <c r="E16" s="39"/>
      <c r="F16" s="39"/>
      <c r="G16" s="39"/>
      <c r="H16" s="261"/>
      <c r="I16" s="40"/>
      <c r="J16" s="41"/>
      <c r="K16" s="42"/>
      <c r="L16" s="43"/>
      <c r="M16" s="43"/>
      <c r="N1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6" s="43"/>
      <c r="P16"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6" s="43"/>
      <c r="R1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6" s="43"/>
      <c r="T16"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month.)]]))*S16</f>
        <v>0</v>
      </c>
      <c r="U16" s="46">
        <f t="shared" si="0"/>
        <v>0</v>
      </c>
    </row>
    <row r="17" spans="1:22" s="47" customFormat="1" x14ac:dyDescent="0.2">
      <c r="A17" s="231"/>
      <c r="B17" s="232"/>
      <c r="C17" s="233"/>
      <c r="D17" s="233"/>
      <c r="E17" s="234"/>
      <c r="F17" s="39"/>
      <c r="G17" s="39"/>
      <c r="H17" s="262"/>
      <c r="I17" s="55"/>
      <c r="J17" s="57"/>
      <c r="K17" s="57"/>
      <c r="L17" s="56"/>
      <c r="M17" s="235"/>
      <c r="N17"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7" s="235"/>
      <c r="P17" s="236">
        <f>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f>
        <v>0</v>
      </c>
      <c r="Q17" s="43"/>
      <c r="R1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7" s="43"/>
      <c r="T17"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month.)]]))*S17</f>
        <v>0</v>
      </c>
      <c r="U17" s="46">
        <f t="shared" si="0"/>
        <v>0</v>
      </c>
    </row>
    <row r="18" spans="1:22" s="47" customFormat="1" x14ac:dyDescent="0.2">
      <c r="A18" s="37"/>
      <c r="B18" s="38"/>
      <c r="C18" s="39"/>
      <c r="D18" s="39"/>
      <c r="E18" s="39"/>
      <c r="F18" s="39"/>
      <c r="G18" s="39"/>
      <c r="H18" s="261"/>
      <c r="I18" s="40"/>
      <c r="J18" s="41"/>
      <c r="K18" s="42"/>
      <c r="L18" s="43"/>
      <c r="M18" s="43"/>
      <c r="N1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8" s="43"/>
      <c r="P18"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8" s="43"/>
      <c r="R1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8" s="43"/>
      <c r="T18"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month.)]]))*S18</f>
        <v>0</v>
      </c>
      <c r="U18" s="46">
        <f t="shared" si="0"/>
        <v>0</v>
      </c>
    </row>
    <row r="19" spans="1:22" s="47" customFormat="1" x14ac:dyDescent="0.2">
      <c r="A19" s="37"/>
      <c r="B19" s="38"/>
      <c r="C19" s="39"/>
      <c r="D19" s="39"/>
      <c r="E19" s="39"/>
      <c r="F19" s="39"/>
      <c r="G19" s="39"/>
      <c r="H19" s="261"/>
      <c r="I19" s="40"/>
      <c r="J19" s="41"/>
      <c r="K19" s="42"/>
      <c r="L19" s="43"/>
      <c r="M19" s="43"/>
      <c r="N1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9" s="43"/>
      <c r="P19"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9" s="43"/>
      <c r="R1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9" s="43"/>
      <c r="T19"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month.)]]))*S19</f>
        <v>0</v>
      </c>
      <c r="U19" s="46">
        <f t="shared" si="0"/>
        <v>0</v>
      </c>
    </row>
    <row r="20" spans="1:22" s="47" customFormat="1" x14ac:dyDescent="0.2">
      <c r="A20" s="37"/>
      <c r="B20" s="38"/>
      <c r="C20" s="39"/>
      <c r="D20" s="39"/>
      <c r="E20" s="39"/>
      <c r="F20" s="39"/>
      <c r="G20" s="39"/>
      <c r="H20" s="261"/>
      <c r="I20" s="40"/>
      <c r="J20" s="41"/>
      <c r="K20" s="42"/>
      <c r="L20" s="43"/>
      <c r="M20" s="43"/>
      <c r="N2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0" s="43"/>
      <c r="P20"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0" s="43"/>
      <c r="R2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0" s="43"/>
      <c r="T20"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month.)]]))*S20</f>
        <v>0</v>
      </c>
      <c r="U20" s="46">
        <f t="shared" si="0"/>
        <v>0</v>
      </c>
    </row>
    <row r="21" spans="1:22" s="47" customFormat="1" x14ac:dyDescent="0.2">
      <c r="A21" s="37"/>
      <c r="B21" s="38"/>
      <c r="C21" s="39"/>
      <c r="D21" s="39"/>
      <c r="E21" s="39"/>
      <c r="F21" s="39"/>
      <c r="G21" s="39"/>
      <c r="H21" s="261"/>
      <c r="I21" s="40"/>
      <c r="J21" s="41"/>
      <c r="K21" s="42"/>
      <c r="L21" s="43"/>
      <c r="M21" s="43"/>
      <c r="N2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1" s="43"/>
      <c r="P21"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1" s="43"/>
      <c r="R2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1" s="43"/>
      <c r="T21"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month.)]]))*S21</f>
        <v>0</v>
      </c>
      <c r="U21" s="46">
        <f t="shared" si="0"/>
        <v>0</v>
      </c>
    </row>
    <row r="22" spans="1:22" s="47" customFormat="1" x14ac:dyDescent="0.2">
      <c r="A22" s="37"/>
      <c r="B22" s="38"/>
      <c r="C22" s="39"/>
      <c r="D22" s="39"/>
      <c r="E22" s="39"/>
      <c r="F22" s="39"/>
      <c r="G22" s="39"/>
      <c r="H22" s="261"/>
      <c r="I22" s="40"/>
      <c r="J22" s="41"/>
      <c r="K22" s="42"/>
      <c r="L22" s="43"/>
      <c r="M22" s="43"/>
      <c r="N2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2" s="43"/>
      <c r="P22" s="44">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2" s="43"/>
      <c r="R2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2" s="43"/>
      <c r="T22" s="45">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month.)]]))*S22</f>
        <v>0</v>
      </c>
      <c r="U22" s="46">
        <f t="shared" si="0"/>
        <v>0</v>
      </c>
    </row>
    <row r="23" spans="1:22" s="47" customFormat="1" ht="18.75" x14ac:dyDescent="0.2">
      <c r="A23" s="48"/>
      <c r="B23" s="48"/>
      <c r="C23" s="48"/>
      <c r="D23" s="48"/>
      <c r="E23" s="48"/>
      <c r="F23" s="48"/>
      <c r="G23" s="48"/>
      <c r="H23" s="48"/>
      <c r="I23" s="48"/>
      <c r="J23" s="48"/>
      <c r="K23" s="48"/>
      <c r="L23" s="48"/>
      <c r="M23" s="49"/>
      <c r="N23" s="230">
        <f>SUBTOTAL(109,N3:N22)</f>
        <v>0</v>
      </c>
      <c r="O23" s="49"/>
      <c r="P23" s="50">
        <f>SUBTOTAL(109,P3:P22)</f>
        <v>0</v>
      </c>
      <c r="Q23" s="50"/>
      <c r="R23" s="50">
        <f>SUBTOTAL(109,R3:R22)</f>
        <v>0</v>
      </c>
      <c r="S23" s="50"/>
      <c r="T23" s="50">
        <f>SUBTOTAL(109,T3:T22)</f>
        <v>0</v>
      </c>
      <c r="U23" s="51">
        <f>SUBTOTAL(109,U3:U22)</f>
        <v>0</v>
      </c>
    </row>
    <row r="24" spans="1:22" s="47" customFormat="1" x14ac:dyDescent="0.2">
      <c r="A24" s="52"/>
      <c r="B24" s="53"/>
      <c r="C24" s="54"/>
      <c r="D24" s="55"/>
      <c r="E24" s="54"/>
      <c r="F24" s="56"/>
      <c r="G24" s="57"/>
      <c r="H24" s="57"/>
      <c r="I24" s="57"/>
      <c r="J24" s="57"/>
      <c r="K24" s="57"/>
      <c r="L24" s="56"/>
      <c r="M24" s="54"/>
      <c r="N24" s="56"/>
      <c r="O24" s="56"/>
      <c r="P24" s="56"/>
      <c r="Q24" s="56"/>
      <c r="R24" s="56"/>
      <c r="S24" s="56"/>
      <c r="T24" s="56"/>
      <c r="U24" s="58"/>
    </row>
    <row r="25" spans="1:22" s="47" customFormat="1" x14ac:dyDescent="0.2">
      <c r="A25" s="9"/>
      <c r="B25" s="9"/>
      <c r="C25" s="9"/>
      <c r="D25" s="9"/>
      <c r="E25" s="9"/>
      <c r="F25" s="9"/>
      <c r="G25" s="9"/>
      <c r="H25" s="9"/>
      <c r="I25" s="9"/>
      <c r="J25" s="9"/>
      <c r="K25" s="9"/>
      <c r="L25" s="9"/>
      <c r="M25" s="9"/>
      <c r="N25" s="9"/>
      <c r="O25" s="9"/>
      <c r="P25" s="9"/>
      <c r="Q25" s="9"/>
      <c r="R25" s="9"/>
      <c r="S25" s="9"/>
      <c r="T25" s="9"/>
      <c r="U25" s="9"/>
    </row>
    <row r="26" spans="1:22" x14ac:dyDescent="0.2">
      <c r="V26" s="58"/>
    </row>
    <row r="27" spans="1:22" x14ac:dyDescent="0.2">
      <c r="H27" s="58"/>
    </row>
    <row r="28" spans="1:22" x14ac:dyDescent="0.2">
      <c r="H28" s="58"/>
    </row>
  </sheetData>
  <pageMargins left="0.7" right="0.7" top="0.75" bottom="0.75" header="0.3" footer="0.3"/>
  <pageSetup scale="3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N18"/>
  <sheetViews>
    <sheetView workbookViewId="0"/>
  </sheetViews>
  <sheetFormatPr defaultColWidth="8.88671875" defaultRowHeight="15.75" x14ac:dyDescent="0.2"/>
  <cols>
    <col min="1" max="1" width="21.77734375" style="9" customWidth="1"/>
    <col min="2" max="2" width="15.109375" style="9" bestFit="1" customWidth="1"/>
    <col min="3" max="3" width="14.5546875" style="9" bestFit="1" customWidth="1"/>
    <col min="4" max="4" width="16.109375" style="9" customWidth="1"/>
    <col min="5" max="5" width="15.109375" style="9" bestFit="1" customWidth="1"/>
    <col min="6" max="6" width="14.5546875" style="9" bestFit="1" customWidth="1"/>
    <col min="7" max="7" width="16.33203125" style="9" bestFit="1" customWidth="1"/>
    <col min="8" max="13" width="16.33203125" style="9" customWidth="1"/>
    <col min="14" max="14" width="16.33203125" style="9" bestFit="1" customWidth="1"/>
    <col min="15" max="15" width="3.77734375" style="9" customWidth="1"/>
    <col min="16" max="16384" width="8.88671875" style="9"/>
  </cols>
  <sheetData>
    <row r="1" spans="1:14" ht="28.5" customHeight="1" x14ac:dyDescent="0.3">
      <c r="A1" s="176" t="s">
        <v>121</v>
      </c>
      <c r="B1" s="8"/>
      <c r="C1" s="8"/>
      <c r="D1" s="8"/>
      <c r="E1" s="8"/>
      <c r="F1" s="8"/>
      <c r="G1" s="8"/>
      <c r="H1" s="8"/>
      <c r="I1" s="8"/>
      <c r="J1" s="8"/>
      <c r="K1" s="8"/>
      <c r="L1" s="8"/>
      <c r="M1" s="8"/>
      <c r="N1" s="8"/>
    </row>
    <row r="2" spans="1:14" ht="58.5" x14ac:dyDescent="0.2">
      <c r="A2" s="59" t="s">
        <v>154</v>
      </c>
      <c r="B2" s="242" t="s">
        <v>155</v>
      </c>
      <c r="C2" s="59" t="s">
        <v>156</v>
      </c>
      <c r="D2" s="60" t="s">
        <v>157</v>
      </c>
      <c r="E2" s="242" t="s">
        <v>158</v>
      </c>
      <c r="F2" s="59" t="s">
        <v>159</v>
      </c>
      <c r="G2" s="60" t="s">
        <v>160</v>
      </c>
      <c r="H2" s="242" t="s">
        <v>161</v>
      </c>
      <c r="I2" s="59" t="s">
        <v>162</v>
      </c>
      <c r="J2" s="60" t="s">
        <v>163</v>
      </c>
      <c r="K2" s="242" t="s">
        <v>164</v>
      </c>
      <c r="L2" s="59" t="s">
        <v>165</v>
      </c>
      <c r="M2" s="60" t="s">
        <v>166</v>
      </c>
      <c r="N2" s="243" t="s">
        <v>167</v>
      </c>
    </row>
    <row r="3" spans="1:14" x14ac:dyDescent="0.2">
      <c r="A3" s="62">
        <f>'1. Personnel'!B3</f>
        <v>0</v>
      </c>
      <c r="B3" s="63">
        <f>'1. Personnel'!N3</f>
        <v>0</v>
      </c>
      <c r="C3" s="64"/>
      <c r="D3" s="65">
        <f>fringe_benefits[[#This Row],[BP 1 
Base 
(Populates from Personnel Column N)]]*fringe_benefits[[#This Row],[BP 1 
Fringe rate
(Enter the fringe rate in decimal form.)]]</f>
        <v>0</v>
      </c>
      <c r="E3" s="63">
        <f>'1. Personnel'!P3</f>
        <v>0</v>
      </c>
      <c r="F3" s="64"/>
      <c r="G3" s="65">
        <f>fringe_benefits[[#This Row],[BP 2 
Base 
(Populates from Personnel Column P) ]]*fringe_benefits[[#This Row],[BP 2 
Fringe rate 
(Enter the fringe rate in decimal form.)]]</f>
        <v>0</v>
      </c>
      <c r="H3" s="63">
        <f>'1. Personnel'!R3</f>
        <v>0</v>
      </c>
      <c r="I3" s="64"/>
      <c r="J3" s="65">
        <f>fringe_benefits[[#This Row],[BP 3 
Base 
(Populates from Personnel Column R)]]*fringe_benefits[[#This Row],[BP 3 
Fringe rate
(Enter the fringe rate in decimal form.)]]</f>
        <v>0</v>
      </c>
      <c r="K3" s="63">
        <f>'1. Personnel'!T3</f>
        <v>0</v>
      </c>
      <c r="L3" s="64"/>
      <c r="M3" s="65">
        <f>fringe_benefits[[#This Row],[BP 4 
Base 
(Populates from Personnel Column T)]]*fringe_benefits[[#This Row],[BP 4
Fringe rate
(Enter the fringe rate in decimal form.)]]</f>
        <v>0</v>
      </c>
      <c r="N3"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4" spans="1:14" x14ac:dyDescent="0.2">
      <c r="A4" s="62">
        <f>'1. Personnel'!B4</f>
        <v>0</v>
      </c>
      <c r="B4" s="63">
        <f>'1. Personnel'!N4</f>
        <v>0</v>
      </c>
      <c r="C4" s="64"/>
      <c r="D4" s="65">
        <f>fringe_benefits[[#This Row],[BP 1 
Base 
(Populates from Personnel Column N)]]*fringe_benefits[[#This Row],[BP 1 
Fringe rate
(Enter the fringe rate in decimal form.)]]</f>
        <v>0</v>
      </c>
      <c r="E4" s="63">
        <f>'1. Personnel'!P4</f>
        <v>0</v>
      </c>
      <c r="F4" s="64"/>
      <c r="G4" s="65">
        <f>fringe_benefits[[#This Row],[BP 2 
Base 
(Populates from Personnel Column P) ]]*fringe_benefits[[#This Row],[BP 2 
Fringe rate 
(Enter the fringe rate in decimal form.)]]</f>
        <v>0</v>
      </c>
      <c r="H4" s="63">
        <f>'1. Personnel'!R4</f>
        <v>0</v>
      </c>
      <c r="I4" s="64"/>
      <c r="J4" s="65">
        <f>fringe_benefits[[#This Row],[BP 3 
Base 
(Populates from Personnel Column R)]]*fringe_benefits[[#This Row],[BP 3 
Fringe rate
(Enter the fringe rate in decimal form.)]]</f>
        <v>0</v>
      </c>
      <c r="K4" s="63">
        <f>'1. Personnel'!T4</f>
        <v>0</v>
      </c>
      <c r="L4" s="64"/>
      <c r="M4" s="65">
        <f>fringe_benefits[[#This Row],[BP 4 
Base 
(Populates from Personnel Column T)]]*fringe_benefits[[#This Row],[BP 4
Fringe rate
(Enter the fringe rate in decimal form.)]]</f>
        <v>0</v>
      </c>
      <c r="N4"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5" spans="1:14" x14ac:dyDescent="0.2">
      <c r="A5" s="62">
        <f>'1. Personnel'!B5</f>
        <v>0</v>
      </c>
      <c r="B5" s="63">
        <f>'1. Personnel'!N5</f>
        <v>0</v>
      </c>
      <c r="C5" s="64"/>
      <c r="D5" s="65">
        <f>fringe_benefits[[#This Row],[BP 1 
Base 
(Populates from Personnel Column N)]]*fringe_benefits[[#This Row],[BP 1 
Fringe rate
(Enter the fringe rate in decimal form.)]]</f>
        <v>0</v>
      </c>
      <c r="E5" s="63">
        <f>'1. Personnel'!P5</f>
        <v>0</v>
      </c>
      <c r="F5" s="64"/>
      <c r="G5" s="65">
        <f>fringe_benefits[[#This Row],[BP 2 
Base 
(Populates from Personnel Column P) ]]*fringe_benefits[[#This Row],[BP 2 
Fringe rate 
(Enter the fringe rate in decimal form.)]]</f>
        <v>0</v>
      </c>
      <c r="H5" s="63">
        <f>'1. Personnel'!R5</f>
        <v>0</v>
      </c>
      <c r="I5" s="64"/>
      <c r="J5" s="65">
        <f>fringe_benefits[[#This Row],[BP 3 
Base 
(Populates from Personnel Column R)]]*fringe_benefits[[#This Row],[BP 3 
Fringe rate
(Enter the fringe rate in decimal form.)]]</f>
        <v>0</v>
      </c>
      <c r="K5" s="63">
        <f>'1. Personnel'!T5</f>
        <v>0</v>
      </c>
      <c r="L5" s="64"/>
      <c r="M5" s="65">
        <f>fringe_benefits[[#This Row],[BP 4 
Base 
(Populates from Personnel Column T)]]*fringe_benefits[[#This Row],[BP 4
Fringe rate
(Enter the fringe rate in decimal form.)]]</f>
        <v>0</v>
      </c>
      <c r="N5"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6" spans="1:14" x14ac:dyDescent="0.2">
      <c r="A6" s="62">
        <f>'1. Personnel'!B6</f>
        <v>0</v>
      </c>
      <c r="B6" s="63">
        <f>'1. Personnel'!N6</f>
        <v>0</v>
      </c>
      <c r="C6" s="64"/>
      <c r="D6" s="65">
        <f>fringe_benefits[[#This Row],[BP 1 
Base 
(Populates from Personnel Column N)]]*fringe_benefits[[#This Row],[BP 1 
Fringe rate
(Enter the fringe rate in decimal form.)]]</f>
        <v>0</v>
      </c>
      <c r="E6" s="63">
        <f>'1. Personnel'!P6</f>
        <v>0</v>
      </c>
      <c r="F6" s="64"/>
      <c r="G6" s="65">
        <f>fringe_benefits[[#This Row],[BP 2 
Base 
(Populates from Personnel Column P) ]]*fringe_benefits[[#This Row],[BP 2 
Fringe rate 
(Enter the fringe rate in decimal form.)]]</f>
        <v>0</v>
      </c>
      <c r="H6" s="63">
        <f>'1. Personnel'!R6</f>
        <v>0</v>
      </c>
      <c r="I6" s="64"/>
      <c r="J6" s="65">
        <f>fringe_benefits[[#This Row],[BP 3 
Base 
(Populates from Personnel Column R)]]*fringe_benefits[[#This Row],[BP 3 
Fringe rate
(Enter the fringe rate in decimal form.)]]</f>
        <v>0</v>
      </c>
      <c r="K6" s="63">
        <f>'1. Personnel'!T6</f>
        <v>0</v>
      </c>
      <c r="L6" s="64"/>
      <c r="M6" s="65">
        <f>fringe_benefits[[#This Row],[BP 4 
Base 
(Populates from Personnel Column T)]]*fringe_benefits[[#This Row],[BP 4
Fringe rate
(Enter the fringe rate in decimal form.)]]</f>
        <v>0</v>
      </c>
      <c r="N6"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7" spans="1:14" x14ac:dyDescent="0.2">
      <c r="A7" s="62">
        <f>'1. Personnel'!B7</f>
        <v>0</v>
      </c>
      <c r="B7" s="63">
        <f>'1. Personnel'!N7</f>
        <v>0</v>
      </c>
      <c r="C7" s="64"/>
      <c r="D7" s="65">
        <f>fringe_benefits[[#This Row],[BP 1 
Base 
(Populates from Personnel Column N)]]*fringe_benefits[[#This Row],[BP 1 
Fringe rate
(Enter the fringe rate in decimal form.)]]</f>
        <v>0</v>
      </c>
      <c r="E7" s="63">
        <f>'1. Personnel'!P7</f>
        <v>0</v>
      </c>
      <c r="F7" s="64"/>
      <c r="G7" s="65">
        <f>fringe_benefits[[#This Row],[BP 2 
Base 
(Populates from Personnel Column P) ]]*fringe_benefits[[#This Row],[BP 2 
Fringe rate 
(Enter the fringe rate in decimal form.)]]</f>
        <v>0</v>
      </c>
      <c r="H7" s="63">
        <f>'1. Personnel'!R7</f>
        <v>0</v>
      </c>
      <c r="I7" s="64"/>
      <c r="J7" s="65">
        <f>fringe_benefits[[#This Row],[BP 3 
Base 
(Populates from Personnel Column R)]]*fringe_benefits[[#This Row],[BP 3 
Fringe rate
(Enter the fringe rate in decimal form.)]]</f>
        <v>0</v>
      </c>
      <c r="K7" s="63">
        <f>'1. Personnel'!T7</f>
        <v>0</v>
      </c>
      <c r="L7" s="64"/>
      <c r="M7" s="65">
        <f>fringe_benefits[[#This Row],[BP 4 
Base 
(Populates from Personnel Column T)]]*fringe_benefits[[#This Row],[BP 4
Fringe rate
(Enter the fringe rate in decimal form.)]]</f>
        <v>0</v>
      </c>
      <c r="N7"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8" spans="1:14" x14ac:dyDescent="0.2">
      <c r="A8" s="62">
        <f>'1. Personnel'!B8</f>
        <v>0</v>
      </c>
      <c r="B8" s="63">
        <f>'1. Personnel'!N8</f>
        <v>0</v>
      </c>
      <c r="C8" s="64"/>
      <c r="D8" s="65">
        <f>fringe_benefits[[#This Row],[BP 1 
Base 
(Populates from Personnel Column N)]]*fringe_benefits[[#This Row],[BP 1 
Fringe rate
(Enter the fringe rate in decimal form.)]]</f>
        <v>0</v>
      </c>
      <c r="E8" s="63">
        <f>'1. Personnel'!P8</f>
        <v>0</v>
      </c>
      <c r="F8" s="64"/>
      <c r="G8" s="65">
        <f>fringe_benefits[[#This Row],[BP 2 
Base 
(Populates from Personnel Column P) ]]*fringe_benefits[[#This Row],[BP 2 
Fringe rate 
(Enter the fringe rate in decimal form.)]]</f>
        <v>0</v>
      </c>
      <c r="H8" s="63">
        <f>'1. Personnel'!R8</f>
        <v>0</v>
      </c>
      <c r="I8" s="64"/>
      <c r="J8" s="65">
        <f>fringe_benefits[[#This Row],[BP 3 
Base 
(Populates from Personnel Column R)]]*fringe_benefits[[#This Row],[BP 3 
Fringe rate
(Enter the fringe rate in decimal form.)]]</f>
        <v>0</v>
      </c>
      <c r="K8" s="63">
        <f>'1. Personnel'!T8</f>
        <v>0</v>
      </c>
      <c r="L8" s="64"/>
      <c r="M8" s="65">
        <f>fringe_benefits[[#This Row],[BP 4 
Base 
(Populates from Personnel Column T)]]*fringe_benefits[[#This Row],[BP 4
Fringe rate
(Enter the fringe rate in decimal form.)]]</f>
        <v>0</v>
      </c>
      <c r="N8"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9" spans="1:14" x14ac:dyDescent="0.2">
      <c r="A9" s="62">
        <f>'1. Personnel'!B9</f>
        <v>0</v>
      </c>
      <c r="B9" s="63">
        <v>0</v>
      </c>
      <c r="C9" s="64"/>
      <c r="D9" s="65">
        <f>fringe_benefits[[#This Row],[BP 1 
Base 
(Populates from Personnel Column N)]]*fringe_benefits[[#This Row],[BP 1 
Fringe rate
(Enter the fringe rate in decimal form.)]]</f>
        <v>0</v>
      </c>
      <c r="E9" s="63">
        <v>0</v>
      </c>
      <c r="F9" s="64"/>
      <c r="G9" s="65">
        <f>fringe_benefits[[#This Row],[BP 2 
Base 
(Populates from Personnel Column P) ]]*fringe_benefits[[#This Row],[BP 2 
Fringe rate 
(Enter the fringe rate in decimal form.)]]</f>
        <v>0</v>
      </c>
      <c r="H9" s="63">
        <f>'1. Personnel'!R9</f>
        <v>0</v>
      </c>
      <c r="I9" s="64"/>
      <c r="J9" s="65">
        <f>fringe_benefits[[#This Row],[BP 3 
Base 
(Populates from Personnel Column R)]]*fringe_benefits[[#This Row],[BP 3 
Fringe rate
(Enter the fringe rate in decimal form.)]]</f>
        <v>0</v>
      </c>
      <c r="K9" s="63">
        <f>'1. Personnel'!T9</f>
        <v>0</v>
      </c>
      <c r="L9" s="64"/>
      <c r="M9" s="65">
        <f>fringe_benefits[[#This Row],[BP 4 
Base 
(Populates from Personnel Column T)]]*fringe_benefits[[#This Row],[BP 4
Fringe rate
(Enter the fringe rate in decimal form.)]]</f>
        <v>0</v>
      </c>
      <c r="N9"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0" spans="1:14" x14ac:dyDescent="0.2">
      <c r="A10" s="62">
        <f>'1. Personnel'!B10</f>
        <v>0</v>
      </c>
      <c r="B10" s="63">
        <v>0</v>
      </c>
      <c r="C10" s="64"/>
      <c r="D10" s="65">
        <f>fringe_benefits[[#This Row],[BP 1 
Base 
(Populates from Personnel Column N)]]*fringe_benefits[[#This Row],[BP 1 
Fringe rate
(Enter the fringe rate in decimal form.)]]</f>
        <v>0</v>
      </c>
      <c r="E10" s="63">
        <v>0</v>
      </c>
      <c r="F10" s="64"/>
      <c r="G10" s="65">
        <f>fringe_benefits[[#This Row],[BP 2 
Base 
(Populates from Personnel Column P) ]]*fringe_benefits[[#This Row],[BP 2 
Fringe rate 
(Enter the fringe rate in decimal form.)]]</f>
        <v>0</v>
      </c>
      <c r="H10" s="63">
        <f>'1. Personnel'!R10</f>
        <v>0</v>
      </c>
      <c r="I10" s="64"/>
      <c r="J10" s="65">
        <f>fringe_benefits[[#This Row],[BP 3 
Base 
(Populates from Personnel Column R)]]*fringe_benefits[[#This Row],[BP 3 
Fringe rate
(Enter the fringe rate in decimal form.)]]</f>
        <v>0</v>
      </c>
      <c r="K10" s="63">
        <f>'1. Personnel'!T10</f>
        <v>0</v>
      </c>
      <c r="L10" s="64"/>
      <c r="M10" s="65">
        <f>fringe_benefits[[#This Row],[BP 4 
Base 
(Populates from Personnel Column T)]]*fringe_benefits[[#This Row],[BP 4
Fringe rate
(Enter the fringe rate in decimal form.)]]</f>
        <v>0</v>
      </c>
      <c r="N10"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1" spans="1:14" x14ac:dyDescent="0.2">
      <c r="A11" s="62">
        <f>'1. Personnel'!B11</f>
        <v>0</v>
      </c>
      <c r="B11" s="63">
        <v>0</v>
      </c>
      <c r="C11" s="64"/>
      <c r="D11" s="65">
        <f>fringe_benefits[[#This Row],[BP 1 
Base 
(Populates from Personnel Column N)]]*fringe_benefits[[#This Row],[BP 1 
Fringe rate
(Enter the fringe rate in decimal form.)]]</f>
        <v>0</v>
      </c>
      <c r="E11" s="63">
        <v>0</v>
      </c>
      <c r="F11" s="64"/>
      <c r="G11" s="65">
        <f>fringe_benefits[[#This Row],[BP 2 
Base 
(Populates from Personnel Column P) ]]*fringe_benefits[[#This Row],[BP 2 
Fringe rate 
(Enter the fringe rate in decimal form.)]]</f>
        <v>0</v>
      </c>
      <c r="H11" s="63">
        <f>'1. Personnel'!R11</f>
        <v>0</v>
      </c>
      <c r="I11" s="64"/>
      <c r="J11" s="65">
        <f>fringe_benefits[[#This Row],[BP 3 
Base 
(Populates from Personnel Column R)]]*fringe_benefits[[#This Row],[BP 3 
Fringe rate
(Enter the fringe rate in decimal form.)]]</f>
        <v>0</v>
      </c>
      <c r="K11" s="63">
        <f>'1. Personnel'!T11</f>
        <v>0</v>
      </c>
      <c r="L11" s="64"/>
      <c r="M11" s="65">
        <f>fringe_benefits[[#This Row],[BP 4 
Base 
(Populates from Personnel Column T)]]*fringe_benefits[[#This Row],[BP 4
Fringe rate
(Enter the fringe rate in decimal form.)]]</f>
        <v>0</v>
      </c>
      <c r="N11"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2" spans="1:14" x14ac:dyDescent="0.2">
      <c r="A12" s="62">
        <f>'1. Personnel'!B12</f>
        <v>0</v>
      </c>
      <c r="B12" s="63">
        <v>0</v>
      </c>
      <c r="C12" s="64"/>
      <c r="D12" s="65">
        <f>fringe_benefits[[#This Row],[BP 1 
Base 
(Populates from Personnel Column N)]]*fringe_benefits[[#This Row],[BP 1 
Fringe rate
(Enter the fringe rate in decimal form.)]]</f>
        <v>0</v>
      </c>
      <c r="E12" s="63">
        <v>0</v>
      </c>
      <c r="F12" s="64"/>
      <c r="G12" s="65">
        <f>fringe_benefits[[#This Row],[BP 2 
Base 
(Populates from Personnel Column P) ]]*fringe_benefits[[#This Row],[BP 2 
Fringe rate 
(Enter the fringe rate in decimal form.)]]</f>
        <v>0</v>
      </c>
      <c r="H12" s="63">
        <f>'1. Personnel'!R12</f>
        <v>0</v>
      </c>
      <c r="I12" s="64"/>
      <c r="J12" s="65">
        <f>fringe_benefits[[#This Row],[BP 3 
Base 
(Populates from Personnel Column R)]]*fringe_benefits[[#This Row],[BP 3 
Fringe rate
(Enter the fringe rate in decimal form.)]]</f>
        <v>0</v>
      </c>
      <c r="K12" s="63">
        <f>'1. Personnel'!T12</f>
        <v>0</v>
      </c>
      <c r="L12" s="64"/>
      <c r="M12" s="65">
        <f>fringe_benefits[[#This Row],[BP 4 
Base 
(Populates from Personnel Column T)]]*fringe_benefits[[#This Row],[BP 4
Fringe rate
(Enter the fringe rate in decimal form.)]]</f>
        <v>0</v>
      </c>
      <c r="N12"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3" spans="1:14" x14ac:dyDescent="0.2">
      <c r="A13" s="62">
        <f>'1. Personnel'!B13</f>
        <v>0</v>
      </c>
      <c r="B13" s="63">
        <f>'1. Personnel'!N13</f>
        <v>0</v>
      </c>
      <c r="C13" s="64"/>
      <c r="D13" s="65">
        <f>fringe_benefits[[#This Row],[BP 1 
Base 
(Populates from Personnel Column N)]]*fringe_benefits[[#This Row],[BP 1 
Fringe rate
(Enter the fringe rate in decimal form.)]]</f>
        <v>0</v>
      </c>
      <c r="E13" s="63">
        <f>'1. Personnel'!P13</f>
        <v>0</v>
      </c>
      <c r="F13" s="64"/>
      <c r="G13" s="65">
        <f>fringe_benefits[[#This Row],[BP 2 
Base 
(Populates from Personnel Column P) ]]*fringe_benefits[[#This Row],[BP 2 
Fringe rate 
(Enter the fringe rate in decimal form.)]]</f>
        <v>0</v>
      </c>
      <c r="H13" s="63">
        <f>'1. Personnel'!R13</f>
        <v>0</v>
      </c>
      <c r="I13" s="64"/>
      <c r="J13" s="65">
        <f>fringe_benefits[[#This Row],[BP 3 
Base 
(Populates from Personnel Column R)]]*fringe_benefits[[#This Row],[BP 3 
Fringe rate
(Enter the fringe rate in decimal form.)]]</f>
        <v>0</v>
      </c>
      <c r="K13" s="63">
        <f>'1. Personnel'!T13</f>
        <v>0</v>
      </c>
      <c r="L13" s="64"/>
      <c r="M13" s="65">
        <f>fringe_benefits[[#This Row],[BP 4 
Base 
(Populates from Personnel Column T)]]*fringe_benefits[[#This Row],[BP 4
Fringe rate
(Enter the fringe rate in decimal form.)]]</f>
        <v>0</v>
      </c>
      <c r="N13"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4" spans="1:14" x14ac:dyDescent="0.2">
      <c r="A14" s="62">
        <f>'1. Personnel'!B14</f>
        <v>0</v>
      </c>
      <c r="B14" s="63">
        <f>'1. Personnel'!N14</f>
        <v>0</v>
      </c>
      <c r="C14" s="64"/>
      <c r="D14" s="65">
        <f>fringe_benefits[[#This Row],[BP 1 
Base 
(Populates from Personnel Column N)]]*fringe_benefits[[#This Row],[BP 1 
Fringe rate
(Enter the fringe rate in decimal form.)]]</f>
        <v>0</v>
      </c>
      <c r="E14" s="63">
        <f>'1. Personnel'!P14</f>
        <v>0</v>
      </c>
      <c r="F14" s="64"/>
      <c r="G14" s="65">
        <f>fringe_benefits[[#This Row],[BP 2 
Base 
(Populates from Personnel Column P) ]]*fringe_benefits[[#This Row],[BP 2 
Fringe rate 
(Enter the fringe rate in decimal form.)]]</f>
        <v>0</v>
      </c>
      <c r="H14" s="63">
        <f>'1. Personnel'!R14</f>
        <v>0</v>
      </c>
      <c r="I14" s="64"/>
      <c r="J14" s="65">
        <f>fringe_benefits[[#This Row],[BP 3 
Base 
(Populates from Personnel Column R)]]*fringe_benefits[[#This Row],[BP 3 
Fringe rate
(Enter the fringe rate in decimal form.)]]</f>
        <v>0</v>
      </c>
      <c r="K14" s="63">
        <f>'1. Personnel'!T14</f>
        <v>0</v>
      </c>
      <c r="L14" s="64"/>
      <c r="M14" s="65">
        <f>fringe_benefits[[#This Row],[BP 4 
Base 
(Populates from Personnel Column T)]]*fringe_benefits[[#This Row],[BP 4
Fringe rate
(Enter the fringe rate in decimal form.)]]</f>
        <v>0</v>
      </c>
      <c r="N14"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5" spans="1:14" x14ac:dyDescent="0.2">
      <c r="A15" s="62">
        <f>'1. Personnel'!B15</f>
        <v>0</v>
      </c>
      <c r="B15" s="63">
        <f>'1. Personnel'!N15</f>
        <v>0</v>
      </c>
      <c r="C15" s="64"/>
      <c r="D15" s="65">
        <f>fringe_benefits[[#This Row],[BP 1 
Base 
(Populates from Personnel Column N)]]*fringe_benefits[[#This Row],[BP 1 
Fringe rate
(Enter the fringe rate in decimal form.)]]</f>
        <v>0</v>
      </c>
      <c r="E15" s="63">
        <f>'1. Personnel'!P15</f>
        <v>0</v>
      </c>
      <c r="F15" s="64"/>
      <c r="G15" s="65">
        <f>fringe_benefits[[#This Row],[BP 2 
Base 
(Populates from Personnel Column P) ]]*fringe_benefits[[#This Row],[BP 2 
Fringe rate 
(Enter the fringe rate in decimal form.)]]</f>
        <v>0</v>
      </c>
      <c r="H15" s="63">
        <f>'1. Personnel'!R15</f>
        <v>0</v>
      </c>
      <c r="I15" s="64"/>
      <c r="J15" s="65">
        <f>fringe_benefits[[#This Row],[BP 3 
Base 
(Populates from Personnel Column R)]]*fringe_benefits[[#This Row],[BP 3 
Fringe rate
(Enter the fringe rate in decimal form.)]]</f>
        <v>0</v>
      </c>
      <c r="K15" s="63">
        <f>'1. Personnel'!T15</f>
        <v>0</v>
      </c>
      <c r="L15" s="64"/>
      <c r="M15" s="65">
        <f>fringe_benefits[[#This Row],[BP 4 
Base 
(Populates from Personnel Column T)]]*fringe_benefits[[#This Row],[BP 4
Fringe rate
(Enter the fringe rate in decimal form.)]]</f>
        <v>0</v>
      </c>
      <c r="N15" s="66">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6" spans="1:14" ht="18.75" x14ac:dyDescent="0.2">
      <c r="A16" s="67"/>
      <c r="B16" s="68"/>
      <c r="C16" s="69"/>
      <c r="D16" s="70">
        <f>SUBTOTAL(109,D3:D15)</f>
        <v>0</v>
      </c>
      <c r="E16" s="70"/>
      <c r="F16" s="70"/>
      <c r="G16" s="70">
        <f>SUBTOTAL(109,G3:G15)</f>
        <v>0</v>
      </c>
      <c r="H16" s="68"/>
      <c r="I16" s="69"/>
      <c r="J16" s="70">
        <f>SUBTOTAL(109,J3:J15)</f>
        <v>0</v>
      </c>
      <c r="K16" s="68"/>
      <c r="L16" s="69"/>
      <c r="M16" s="70">
        <f>SUBTOTAL(109,M3:M15)</f>
        <v>0</v>
      </c>
      <c r="N16" s="71">
        <f>SUBTOTAL(109,N3:N15)</f>
        <v>0</v>
      </c>
    </row>
    <row r="17" spans="1:14" x14ac:dyDescent="0.2">
      <c r="N17" s="72"/>
    </row>
    <row r="18" spans="1:14" x14ac:dyDescent="0.2">
      <c r="A18" s="73"/>
      <c r="B18" s="54"/>
      <c r="N18" s="72"/>
    </row>
  </sheetData>
  <phoneticPr fontId="13" type="noConversion"/>
  <pageMargins left="0.7" right="0.7" top="0.75" bottom="0.75" header="0.3" footer="0.3"/>
  <pageSetup scale="58" orientation="portrait" r:id="rId1"/>
  <ignoredErrors>
    <ignoredError sqref="N16 D16" calculatedColumn="1"/>
    <ignoredError sqref="B3 E3" unlockedFormula="1"/>
    <ignoredError sqref="A3 A4:A5" unlockedFormula="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R27"/>
  <sheetViews>
    <sheetView workbookViewId="0"/>
  </sheetViews>
  <sheetFormatPr defaultColWidth="8.88671875" defaultRowHeight="15.75" x14ac:dyDescent="0.2"/>
  <cols>
    <col min="1" max="1" width="20.44140625" style="9" customWidth="1"/>
    <col min="2" max="2" width="30.21875" style="9" customWidth="1"/>
    <col min="3" max="3" width="21.33203125" style="9" customWidth="1"/>
    <col min="4" max="4" width="11" style="9" customWidth="1"/>
    <col min="5" max="5" width="15.109375" style="9" customWidth="1"/>
    <col min="6" max="6" width="34.6640625" style="9" customWidth="1"/>
    <col min="7" max="7" width="29.109375" style="9" customWidth="1"/>
    <col min="8" max="8" width="14.88671875" style="9" bestFit="1" customWidth="1"/>
    <col min="9" max="9" width="14.21875" style="9" customWidth="1"/>
    <col min="10" max="10" width="11.5546875" style="9" customWidth="1"/>
    <col min="11" max="11" width="13.77734375" style="9" bestFit="1" customWidth="1"/>
    <col min="12" max="17" width="13.77734375" style="9" customWidth="1"/>
    <col min="18" max="18" width="16.88671875" style="9" customWidth="1"/>
    <col min="19" max="19" width="4.6640625" style="9" customWidth="1"/>
    <col min="20" max="16384" width="8.88671875" style="9"/>
  </cols>
  <sheetData>
    <row r="1" spans="1:18" ht="26.25" customHeight="1" x14ac:dyDescent="0.3">
      <c r="A1" s="198" t="s">
        <v>122</v>
      </c>
      <c r="B1" s="31"/>
      <c r="C1" s="31"/>
      <c r="D1" s="31"/>
      <c r="E1" s="31"/>
      <c r="F1" s="31"/>
      <c r="G1" s="31"/>
      <c r="H1" s="31"/>
      <c r="I1" s="31"/>
      <c r="J1" s="31"/>
      <c r="K1" s="31"/>
      <c r="L1" s="31"/>
      <c r="M1" s="31"/>
      <c r="N1" s="31"/>
      <c r="O1" s="31"/>
      <c r="P1" s="31"/>
      <c r="Q1" s="31"/>
      <c r="R1" s="31"/>
    </row>
    <row r="2" spans="1:18" ht="103.5" customHeight="1" x14ac:dyDescent="0.2">
      <c r="A2" s="59" t="s">
        <v>168</v>
      </c>
      <c r="B2" s="59" t="s">
        <v>169</v>
      </c>
      <c r="C2" s="76" t="s">
        <v>170</v>
      </c>
      <c r="D2" s="59" t="s">
        <v>171</v>
      </c>
      <c r="E2" s="59" t="s">
        <v>172</v>
      </c>
      <c r="F2" s="59" t="s">
        <v>173</v>
      </c>
      <c r="G2" s="59" t="s">
        <v>174</v>
      </c>
      <c r="H2" s="77" t="s">
        <v>175</v>
      </c>
      <c r="I2" s="59" t="s">
        <v>176</v>
      </c>
      <c r="J2" s="59" t="s">
        <v>177</v>
      </c>
      <c r="K2" s="77" t="s">
        <v>178</v>
      </c>
      <c r="L2" s="59" t="s">
        <v>179</v>
      </c>
      <c r="M2" s="59" t="s">
        <v>180</v>
      </c>
      <c r="N2" s="77" t="s">
        <v>181</v>
      </c>
      <c r="O2" s="59" t="s">
        <v>182</v>
      </c>
      <c r="P2" s="59" t="s">
        <v>183</v>
      </c>
      <c r="Q2" s="77" t="s">
        <v>184</v>
      </c>
      <c r="R2" s="61" t="s">
        <v>185</v>
      </c>
    </row>
    <row r="3" spans="1:18" x14ac:dyDescent="0.2">
      <c r="A3" s="42"/>
      <c r="B3" s="37"/>
      <c r="C3" s="37"/>
      <c r="D3" s="78"/>
      <c r="E3" s="79"/>
      <c r="F3" s="79"/>
      <c r="G3" s="79"/>
      <c r="H3" s="44">
        <f>D3*F3*G3</f>
        <v>0</v>
      </c>
      <c r="I3" s="79"/>
      <c r="J3" s="79"/>
      <c r="K3" s="44">
        <f>D3*I3*J3</f>
        <v>0</v>
      </c>
      <c r="L3" s="79"/>
      <c r="M3" s="79"/>
      <c r="N3" s="44">
        <f>travel[[#This Row],[Cost per item]]*L3*M3</f>
        <v>0</v>
      </c>
      <c r="O3" s="79"/>
      <c r="P3" s="79"/>
      <c r="Q3" s="44">
        <f>travel[[#This Row],[Cost per item]]*O3*P3</f>
        <v>0</v>
      </c>
      <c r="R3" s="80">
        <f>travel[[#This Row],[BP 1 Total 
Travel item costs 
(Calculation: D*F*G)]]+travel[[#This Row],[BP 2 Total Travel item costs 
(Calculation: (D*I*J)]]+travel[[#This Row],[BP 3 Total 
Travel item costs 
(Calculation: D*L*M)]]+travel[[#This Row],[BP 4 Total 
Travel item costs 
(Calculation: D*O*P)]]</f>
        <v>0</v>
      </c>
    </row>
    <row r="4" spans="1:18" x14ac:dyDescent="0.2">
      <c r="A4" s="42"/>
      <c r="B4" s="37"/>
      <c r="C4" s="37"/>
      <c r="D4" s="78"/>
      <c r="E4" s="79"/>
      <c r="F4" s="79"/>
      <c r="G4" s="79"/>
      <c r="H4" s="44">
        <f>D4*F4*G4</f>
        <v>0</v>
      </c>
      <c r="I4" s="79"/>
      <c r="J4" s="79"/>
      <c r="K4" s="44">
        <f t="shared" ref="K4:K26" si="0">D4*I4*J4</f>
        <v>0</v>
      </c>
      <c r="L4" s="79"/>
      <c r="M4" s="79"/>
      <c r="N4" s="44">
        <f>travel[[#This Row],[Cost per item]]*L4*M4</f>
        <v>0</v>
      </c>
      <c r="O4" s="79"/>
      <c r="P4" s="79"/>
      <c r="Q4" s="44">
        <f>travel[[#This Row],[Cost per item]]*O4*P4</f>
        <v>0</v>
      </c>
      <c r="R4" s="80">
        <f>travel[[#This Row],[BP 1 Total 
Travel item costs 
(Calculation: D*F*G)]]+travel[[#This Row],[BP 2 Total Travel item costs 
(Calculation: (D*I*J)]]+travel[[#This Row],[BP 3 Total 
Travel item costs 
(Calculation: D*L*M)]]+travel[[#This Row],[BP 4 Total 
Travel item costs 
(Calculation: D*O*P)]]</f>
        <v>0</v>
      </c>
    </row>
    <row r="5" spans="1:18" x14ac:dyDescent="0.2">
      <c r="A5" s="42"/>
      <c r="B5" s="37"/>
      <c r="C5" s="37"/>
      <c r="D5" s="78"/>
      <c r="E5" s="79"/>
      <c r="F5" s="79"/>
      <c r="G5" s="79"/>
      <c r="H5" s="44">
        <f>D5*F5*G5</f>
        <v>0</v>
      </c>
      <c r="I5" s="79"/>
      <c r="J5" s="79"/>
      <c r="K5" s="44">
        <f t="shared" si="0"/>
        <v>0</v>
      </c>
      <c r="L5" s="79"/>
      <c r="M5" s="79"/>
      <c r="N5" s="44">
        <f>travel[[#This Row],[Cost per item]]*L5*M5</f>
        <v>0</v>
      </c>
      <c r="O5" s="79"/>
      <c r="P5" s="79"/>
      <c r="Q5" s="44">
        <f>travel[[#This Row],[Cost per item]]*O5*P5</f>
        <v>0</v>
      </c>
      <c r="R5" s="80">
        <f>travel[[#This Row],[BP 1 Total 
Travel item costs 
(Calculation: D*F*G)]]+travel[[#This Row],[BP 2 Total Travel item costs 
(Calculation: (D*I*J)]]+travel[[#This Row],[BP 3 Total 
Travel item costs 
(Calculation: D*L*M)]]+travel[[#This Row],[BP 4 Total 
Travel item costs 
(Calculation: D*O*P)]]</f>
        <v>0</v>
      </c>
    </row>
    <row r="6" spans="1:18" x14ac:dyDescent="0.2">
      <c r="A6" s="42"/>
      <c r="B6" s="37"/>
      <c r="C6" s="37"/>
      <c r="D6" s="78"/>
      <c r="E6" s="79"/>
      <c r="F6" s="79"/>
      <c r="G6" s="79"/>
      <c r="H6" s="44">
        <f t="shared" ref="H6:H21" si="1">D6*F6*G6</f>
        <v>0</v>
      </c>
      <c r="I6" s="79"/>
      <c r="J6" s="79"/>
      <c r="K6" s="44">
        <f t="shared" si="0"/>
        <v>0</v>
      </c>
      <c r="L6" s="79"/>
      <c r="M6" s="79"/>
      <c r="N6" s="44">
        <f>travel[[#This Row],[Cost per item]]*L6*M6</f>
        <v>0</v>
      </c>
      <c r="O6" s="79"/>
      <c r="P6" s="79"/>
      <c r="Q6" s="44">
        <f>travel[[#This Row],[Cost per item]]*O6*P6</f>
        <v>0</v>
      </c>
      <c r="R6" s="80">
        <f>travel[[#This Row],[BP 1 Total 
Travel item costs 
(Calculation: D*F*G)]]+travel[[#This Row],[BP 2 Total Travel item costs 
(Calculation: (D*I*J)]]+travel[[#This Row],[BP 3 Total 
Travel item costs 
(Calculation: D*L*M)]]+travel[[#This Row],[BP 4 Total 
Travel item costs 
(Calculation: D*O*P)]]</f>
        <v>0</v>
      </c>
    </row>
    <row r="7" spans="1:18" x14ac:dyDescent="0.2">
      <c r="A7" s="42"/>
      <c r="B7" s="37"/>
      <c r="C7" s="37"/>
      <c r="D7" s="78"/>
      <c r="E7" s="79"/>
      <c r="F7" s="79"/>
      <c r="G7" s="79"/>
      <c r="H7" s="44">
        <f t="shared" si="1"/>
        <v>0</v>
      </c>
      <c r="I7" s="79"/>
      <c r="J7" s="79"/>
      <c r="K7" s="44">
        <f t="shared" si="0"/>
        <v>0</v>
      </c>
      <c r="L7" s="79"/>
      <c r="M7" s="79"/>
      <c r="N7" s="44">
        <f>travel[[#This Row],[Cost per item]]*L7*M7</f>
        <v>0</v>
      </c>
      <c r="O7" s="79"/>
      <c r="P7" s="79"/>
      <c r="Q7" s="44">
        <f>travel[[#This Row],[Cost per item]]*O7*P7</f>
        <v>0</v>
      </c>
      <c r="R7" s="80">
        <f>travel[[#This Row],[BP 1 Total 
Travel item costs 
(Calculation: D*F*G)]]+travel[[#This Row],[BP 2 Total Travel item costs 
(Calculation: (D*I*J)]]+travel[[#This Row],[BP 3 Total 
Travel item costs 
(Calculation: D*L*M)]]+travel[[#This Row],[BP 4 Total 
Travel item costs 
(Calculation: D*O*P)]]</f>
        <v>0</v>
      </c>
    </row>
    <row r="8" spans="1:18" x14ac:dyDescent="0.2">
      <c r="A8" s="42"/>
      <c r="B8" s="37"/>
      <c r="C8" s="37"/>
      <c r="D8" s="78"/>
      <c r="E8" s="79"/>
      <c r="F8" s="79"/>
      <c r="G8" s="79"/>
      <c r="H8" s="44">
        <f t="shared" si="1"/>
        <v>0</v>
      </c>
      <c r="I8" s="79"/>
      <c r="J8" s="79"/>
      <c r="K8" s="44">
        <f t="shared" si="0"/>
        <v>0</v>
      </c>
      <c r="L8" s="79"/>
      <c r="M8" s="79"/>
      <c r="N8" s="44">
        <f>travel[[#This Row],[Cost per item]]*L8*M8</f>
        <v>0</v>
      </c>
      <c r="O8" s="79"/>
      <c r="P8" s="79"/>
      <c r="Q8" s="44">
        <f>travel[[#This Row],[Cost per item]]*O8*P8</f>
        <v>0</v>
      </c>
      <c r="R8" s="80">
        <f>travel[[#This Row],[BP 1 Total 
Travel item costs 
(Calculation: D*F*G)]]+travel[[#This Row],[BP 2 Total Travel item costs 
(Calculation: (D*I*J)]]+travel[[#This Row],[BP 3 Total 
Travel item costs 
(Calculation: D*L*M)]]+travel[[#This Row],[BP 4 Total 
Travel item costs 
(Calculation: D*O*P)]]</f>
        <v>0</v>
      </c>
    </row>
    <row r="9" spans="1:18" x14ac:dyDescent="0.2">
      <c r="A9" s="42"/>
      <c r="B9" s="37"/>
      <c r="C9" s="37"/>
      <c r="D9" s="78"/>
      <c r="E9" s="79"/>
      <c r="F9" s="79"/>
      <c r="G9" s="79"/>
      <c r="H9" s="44">
        <f t="shared" si="1"/>
        <v>0</v>
      </c>
      <c r="I9" s="79"/>
      <c r="J9" s="79"/>
      <c r="K9" s="44">
        <f t="shared" si="0"/>
        <v>0</v>
      </c>
      <c r="L9" s="79"/>
      <c r="M9" s="79"/>
      <c r="N9" s="44">
        <f>travel[[#This Row],[Cost per item]]*L9*M9</f>
        <v>0</v>
      </c>
      <c r="O9" s="79"/>
      <c r="P9" s="79"/>
      <c r="Q9" s="44">
        <f>travel[[#This Row],[Cost per item]]*O9*P9</f>
        <v>0</v>
      </c>
      <c r="R9" s="80">
        <f>travel[[#This Row],[BP 1 Total 
Travel item costs 
(Calculation: D*F*G)]]+travel[[#This Row],[BP 2 Total Travel item costs 
(Calculation: (D*I*J)]]+travel[[#This Row],[BP 3 Total 
Travel item costs 
(Calculation: D*L*M)]]+travel[[#This Row],[BP 4 Total 
Travel item costs 
(Calculation: D*O*P)]]</f>
        <v>0</v>
      </c>
    </row>
    <row r="10" spans="1:18" x14ac:dyDescent="0.2">
      <c r="A10" s="42"/>
      <c r="B10" s="37"/>
      <c r="C10" s="37"/>
      <c r="D10" s="78"/>
      <c r="E10" s="79"/>
      <c r="F10" s="79"/>
      <c r="G10" s="79"/>
      <c r="H10" s="44">
        <f t="shared" si="1"/>
        <v>0</v>
      </c>
      <c r="I10" s="79"/>
      <c r="J10" s="79"/>
      <c r="K10" s="44">
        <f t="shared" si="0"/>
        <v>0</v>
      </c>
      <c r="L10" s="79"/>
      <c r="M10" s="79"/>
      <c r="N10" s="44">
        <f>travel[[#This Row],[Cost per item]]*L10*M10</f>
        <v>0</v>
      </c>
      <c r="O10" s="79"/>
      <c r="P10" s="79"/>
      <c r="Q10" s="44">
        <f>travel[[#This Row],[Cost per item]]*O10*P10</f>
        <v>0</v>
      </c>
      <c r="R10" s="80">
        <f>travel[[#This Row],[BP 1 Total 
Travel item costs 
(Calculation: D*F*G)]]+travel[[#This Row],[BP 2 Total Travel item costs 
(Calculation: (D*I*J)]]+travel[[#This Row],[BP 3 Total 
Travel item costs 
(Calculation: D*L*M)]]+travel[[#This Row],[BP 4 Total 
Travel item costs 
(Calculation: D*O*P)]]</f>
        <v>0</v>
      </c>
    </row>
    <row r="11" spans="1:18" x14ac:dyDescent="0.2">
      <c r="A11" s="42"/>
      <c r="B11" s="37"/>
      <c r="C11" s="37"/>
      <c r="D11" s="78"/>
      <c r="E11" s="79"/>
      <c r="F11" s="79"/>
      <c r="G11" s="79"/>
      <c r="H11" s="44">
        <f t="shared" si="1"/>
        <v>0</v>
      </c>
      <c r="I11" s="79"/>
      <c r="J11" s="79"/>
      <c r="K11" s="44">
        <f t="shared" si="0"/>
        <v>0</v>
      </c>
      <c r="L11" s="79"/>
      <c r="M11" s="79"/>
      <c r="N11" s="44">
        <f>travel[[#This Row],[Cost per item]]*L11*M11</f>
        <v>0</v>
      </c>
      <c r="O11" s="79"/>
      <c r="P11" s="79"/>
      <c r="Q11" s="44">
        <f>travel[[#This Row],[Cost per item]]*O11*P11</f>
        <v>0</v>
      </c>
      <c r="R11" s="80">
        <f>travel[[#This Row],[BP 1 Total 
Travel item costs 
(Calculation: D*F*G)]]+travel[[#This Row],[BP 2 Total Travel item costs 
(Calculation: (D*I*J)]]+travel[[#This Row],[BP 3 Total 
Travel item costs 
(Calculation: D*L*M)]]+travel[[#This Row],[BP 4 Total 
Travel item costs 
(Calculation: D*O*P)]]</f>
        <v>0</v>
      </c>
    </row>
    <row r="12" spans="1:18" x14ac:dyDescent="0.2">
      <c r="A12" s="42"/>
      <c r="B12" s="37"/>
      <c r="C12" s="37"/>
      <c r="D12" s="78"/>
      <c r="E12" s="79"/>
      <c r="F12" s="79"/>
      <c r="G12" s="79"/>
      <c r="H12" s="44">
        <f t="shared" si="1"/>
        <v>0</v>
      </c>
      <c r="I12" s="79"/>
      <c r="J12" s="79"/>
      <c r="K12" s="44">
        <f t="shared" si="0"/>
        <v>0</v>
      </c>
      <c r="L12" s="79"/>
      <c r="M12" s="79"/>
      <c r="N12" s="44">
        <f>travel[[#This Row],[Cost per item]]*L12*M12</f>
        <v>0</v>
      </c>
      <c r="O12" s="79"/>
      <c r="P12" s="79"/>
      <c r="Q12" s="44">
        <f>travel[[#This Row],[Cost per item]]*O12*P12</f>
        <v>0</v>
      </c>
      <c r="R12" s="80">
        <f>travel[[#This Row],[BP 1 Total 
Travel item costs 
(Calculation: D*F*G)]]+travel[[#This Row],[BP 2 Total Travel item costs 
(Calculation: (D*I*J)]]+travel[[#This Row],[BP 3 Total 
Travel item costs 
(Calculation: D*L*M)]]+travel[[#This Row],[BP 4 Total 
Travel item costs 
(Calculation: D*O*P)]]</f>
        <v>0</v>
      </c>
    </row>
    <row r="13" spans="1:18" x14ac:dyDescent="0.2">
      <c r="A13" s="42"/>
      <c r="B13" s="37"/>
      <c r="C13" s="37"/>
      <c r="D13" s="78"/>
      <c r="E13" s="79"/>
      <c r="F13" s="79"/>
      <c r="G13" s="79"/>
      <c r="H13" s="44">
        <f t="shared" si="1"/>
        <v>0</v>
      </c>
      <c r="I13" s="79"/>
      <c r="J13" s="79"/>
      <c r="K13" s="44">
        <f t="shared" si="0"/>
        <v>0</v>
      </c>
      <c r="L13" s="79"/>
      <c r="M13" s="79"/>
      <c r="N13" s="44">
        <f>travel[[#This Row],[Cost per item]]*L13*M13</f>
        <v>0</v>
      </c>
      <c r="O13" s="79"/>
      <c r="P13" s="79"/>
      <c r="Q13" s="44">
        <f>travel[[#This Row],[Cost per item]]*O13*P13</f>
        <v>0</v>
      </c>
      <c r="R13" s="80">
        <f>travel[[#This Row],[BP 1 Total 
Travel item costs 
(Calculation: D*F*G)]]+travel[[#This Row],[BP 2 Total Travel item costs 
(Calculation: (D*I*J)]]+travel[[#This Row],[BP 3 Total 
Travel item costs 
(Calculation: D*L*M)]]+travel[[#This Row],[BP 4 Total 
Travel item costs 
(Calculation: D*O*P)]]</f>
        <v>0</v>
      </c>
    </row>
    <row r="14" spans="1:18" x14ac:dyDescent="0.2">
      <c r="A14" s="42"/>
      <c r="B14" s="37"/>
      <c r="C14" s="37"/>
      <c r="D14" s="78"/>
      <c r="E14" s="79"/>
      <c r="F14" s="79"/>
      <c r="G14" s="79"/>
      <c r="H14" s="44">
        <f t="shared" si="1"/>
        <v>0</v>
      </c>
      <c r="I14" s="79"/>
      <c r="J14" s="79"/>
      <c r="K14" s="44">
        <f t="shared" si="0"/>
        <v>0</v>
      </c>
      <c r="L14" s="79"/>
      <c r="M14" s="79"/>
      <c r="N14" s="44">
        <f>travel[[#This Row],[Cost per item]]*L14*M14</f>
        <v>0</v>
      </c>
      <c r="O14" s="79"/>
      <c r="P14" s="79"/>
      <c r="Q14" s="44">
        <f>travel[[#This Row],[Cost per item]]*O14*P14</f>
        <v>0</v>
      </c>
      <c r="R14" s="80">
        <f>travel[[#This Row],[BP 1 Total 
Travel item costs 
(Calculation: D*F*G)]]+travel[[#This Row],[BP 2 Total Travel item costs 
(Calculation: (D*I*J)]]+travel[[#This Row],[BP 3 Total 
Travel item costs 
(Calculation: D*L*M)]]+travel[[#This Row],[BP 4 Total 
Travel item costs 
(Calculation: D*O*P)]]</f>
        <v>0</v>
      </c>
    </row>
    <row r="15" spans="1:18" x14ac:dyDescent="0.2">
      <c r="A15" s="42"/>
      <c r="B15" s="37"/>
      <c r="C15" s="37"/>
      <c r="D15" s="78"/>
      <c r="E15" s="79"/>
      <c r="F15" s="79"/>
      <c r="G15" s="79"/>
      <c r="H15" s="44">
        <f t="shared" si="1"/>
        <v>0</v>
      </c>
      <c r="I15" s="79"/>
      <c r="J15" s="79"/>
      <c r="K15" s="44">
        <f t="shared" si="0"/>
        <v>0</v>
      </c>
      <c r="L15" s="79"/>
      <c r="M15" s="79"/>
      <c r="N15" s="44">
        <f>travel[[#This Row],[Cost per item]]*L15*M15</f>
        <v>0</v>
      </c>
      <c r="O15" s="79"/>
      <c r="P15" s="79"/>
      <c r="Q15" s="44">
        <f>travel[[#This Row],[Cost per item]]*O15*P15</f>
        <v>0</v>
      </c>
      <c r="R15" s="80">
        <f>travel[[#This Row],[BP 1 Total 
Travel item costs 
(Calculation: D*F*G)]]+travel[[#This Row],[BP 2 Total Travel item costs 
(Calculation: (D*I*J)]]+travel[[#This Row],[BP 3 Total 
Travel item costs 
(Calculation: D*L*M)]]+travel[[#This Row],[BP 4 Total 
Travel item costs 
(Calculation: D*O*P)]]</f>
        <v>0</v>
      </c>
    </row>
    <row r="16" spans="1:18" x14ac:dyDescent="0.2">
      <c r="A16" s="42"/>
      <c r="B16" s="37"/>
      <c r="C16" s="37"/>
      <c r="D16" s="78"/>
      <c r="E16" s="79"/>
      <c r="F16" s="79"/>
      <c r="G16" s="79"/>
      <c r="H16" s="44">
        <f t="shared" si="1"/>
        <v>0</v>
      </c>
      <c r="I16" s="79"/>
      <c r="J16" s="79"/>
      <c r="K16" s="44">
        <f t="shared" si="0"/>
        <v>0</v>
      </c>
      <c r="L16" s="79"/>
      <c r="M16" s="79"/>
      <c r="N16" s="44">
        <f>travel[[#This Row],[Cost per item]]*L16*M16</f>
        <v>0</v>
      </c>
      <c r="O16" s="79"/>
      <c r="P16" s="79"/>
      <c r="Q16" s="44">
        <f>travel[[#This Row],[Cost per item]]*O16*P16</f>
        <v>0</v>
      </c>
      <c r="R16" s="80">
        <f>travel[[#This Row],[BP 1 Total 
Travel item costs 
(Calculation: D*F*G)]]+travel[[#This Row],[BP 2 Total Travel item costs 
(Calculation: (D*I*J)]]+travel[[#This Row],[BP 3 Total 
Travel item costs 
(Calculation: D*L*M)]]+travel[[#This Row],[BP 4 Total 
Travel item costs 
(Calculation: D*O*P)]]</f>
        <v>0</v>
      </c>
    </row>
    <row r="17" spans="1:18" x14ac:dyDescent="0.2">
      <c r="A17" s="42"/>
      <c r="B17" s="37"/>
      <c r="C17" s="37"/>
      <c r="D17" s="78"/>
      <c r="E17" s="79"/>
      <c r="F17" s="79"/>
      <c r="G17" s="79"/>
      <c r="H17" s="44">
        <f t="shared" si="1"/>
        <v>0</v>
      </c>
      <c r="I17" s="79"/>
      <c r="J17" s="79"/>
      <c r="K17" s="44">
        <f t="shared" si="0"/>
        <v>0</v>
      </c>
      <c r="L17" s="79"/>
      <c r="M17" s="79"/>
      <c r="N17" s="44">
        <f>travel[[#This Row],[Cost per item]]*L17*M17</f>
        <v>0</v>
      </c>
      <c r="O17" s="79"/>
      <c r="P17" s="79"/>
      <c r="Q17" s="44">
        <f>travel[[#This Row],[Cost per item]]*O17*P17</f>
        <v>0</v>
      </c>
      <c r="R17" s="80">
        <f>travel[[#This Row],[BP 1 Total 
Travel item costs 
(Calculation: D*F*G)]]+travel[[#This Row],[BP 2 Total Travel item costs 
(Calculation: (D*I*J)]]+travel[[#This Row],[BP 3 Total 
Travel item costs 
(Calculation: D*L*M)]]+travel[[#This Row],[BP 4 Total 
Travel item costs 
(Calculation: D*O*P)]]</f>
        <v>0</v>
      </c>
    </row>
    <row r="18" spans="1:18" x14ac:dyDescent="0.2">
      <c r="A18" s="42"/>
      <c r="B18" s="37"/>
      <c r="C18" s="37"/>
      <c r="D18" s="78"/>
      <c r="E18" s="79"/>
      <c r="F18" s="79"/>
      <c r="G18" s="79"/>
      <c r="H18" s="44">
        <f t="shared" si="1"/>
        <v>0</v>
      </c>
      <c r="I18" s="79"/>
      <c r="J18" s="79"/>
      <c r="K18" s="44">
        <f t="shared" si="0"/>
        <v>0</v>
      </c>
      <c r="L18" s="79"/>
      <c r="M18" s="79"/>
      <c r="N18" s="44">
        <f>travel[[#This Row],[Cost per item]]*L18*M18</f>
        <v>0</v>
      </c>
      <c r="O18" s="79"/>
      <c r="P18" s="79"/>
      <c r="Q18" s="44">
        <f>travel[[#This Row],[Cost per item]]*O18*P18</f>
        <v>0</v>
      </c>
      <c r="R18" s="80">
        <f>travel[[#This Row],[BP 1 Total 
Travel item costs 
(Calculation: D*F*G)]]+travel[[#This Row],[BP 2 Total Travel item costs 
(Calculation: (D*I*J)]]+travel[[#This Row],[BP 3 Total 
Travel item costs 
(Calculation: D*L*M)]]+travel[[#This Row],[BP 4 Total 
Travel item costs 
(Calculation: D*O*P)]]</f>
        <v>0</v>
      </c>
    </row>
    <row r="19" spans="1:18" x14ac:dyDescent="0.2">
      <c r="A19" s="42"/>
      <c r="B19" s="37"/>
      <c r="C19" s="37"/>
      <c r="D19" s="78"/>
      <c r="E19" s="79"/>
      <c r="F19" s="79"/>
      <c r="G19" s="79"/>
      <c r="H19" s="44">
        <f t="shared" si="1"/>
        <v>0</v>
      </c>
      <c r="I19" s="79"/>
      <c r="J19" s="79"/>
      <c r="K19" s="44">
        <f t="shared" si="0"/>
        <v>0</v>
      </c>
      <c r="L19" s="79"/>
      <c r="M19" s="79"/>
      <c r="N19" s="44">
        <f>travel[[#This Row],[Cost per item]]*L19*M19</f>
        <v>0</v>
      </c>
      <c r="O19" s="79"/>
      <c r="P19" s="79"/>
      <c r="Q19" s="44">
        <f>travel[[#This Row],[Cost per item]]*O19*P19</f>
        <v>0</v>
      </c>
      <c r="R19" s="80">
        <f>travel[[#This Row],[BP 1 Total 
Travel item costs 
(Calculation: D*F*G)]]+travel[[#This Row],[BP 2 Total Travel item costs 
(Calculation: (D*I*J)]]+travel[[#This Row],[BP 3 Total 
Travel item costs 
(Calculation: D*L*M)]]+travel[[#This Row],[BP 4 Total 
Travel item costs 
(Calculation: D*O*P)]]</f>
        <v>0</v>
      </c>
    </row>
    <row r="20" spans="1:18" x14ac:dyDescent="0.2">
      <c r="A20" s="42"/>
      <c r="B20" s="37"/>
      <c r="C20" s="37"/>
      <c r="D20" s="78"/>
      <c r="E20" s="79"/>
      <c r="F20" s="79"/>
      <c r="G20" s="79"/>
      <c r="H20" s="44">
        <f t="shared" si="1"/>
        <v>0</v>
      </c>
      <c r="I20" s="79"/>
      <c r="J20" s="79"/>
      <c r="K20" s="44">
        <f t="shared" si="0"/>
        <v>0</v>
      </c>
      <c r="L20" s="79"/>
      <c r="M20" s="79"/>
      <c r="N20" s="44">
        <f>travel[[#This Row],[Cost per item]]*L20*M20</f>
        <v>0</v>
      </c>
      <c r="O20" s="79"/>
      <c r="P20" s="79"/>
      <c r="Q20" s="44">
        <f>travel[[#This Row],[Cost per item]]*O20*P20</f>
        <v>0</v>
      </c>
      <c r="R20" s="80">
        <f>travel[[#This Row],[BP 1 Total 
Travel item costs 
(Calculation: D*F*G)]]+travel[[#This Row],[BP 2 Total Travel item costs 
(Calculation: (D*I*J)]]+travel[[#This Row],[BP 3 Total 
Travel item costs 
(Calculation: D*L*M)]]+travel[[#This Row],[BP 4 Total 
Travel item costs 
(Calculation: D*O*P)]]</f>
        <v>0</v>
      </c>
    </row>
    <row r="21" spans="1:18" x14ac:dyDescent="0.2">
      <c r="A21" s="42"/>
      <c r="B21" s="37"/>
      <c r="C21" s="37"/>
      <c r="D21" s="78"/>
      <c r="E21" s="79"/>
      <c r="F21" s="79"/>
      <c r="G21" s="79"/>
      <c r="H21" s="44">
        <f t="shared" si="1"/>
        <v>0</v>
      </c>
      <c r="I21" s="79"/>
      <c r="J21" s="79"/>
      <c r="K21" s="44">
        <f t="shared" si="0"/>
        <v>0</v>
      </c>
      <c r="L21" s="79"/>
      <c r="M21" s="79"/>
      <c r="N21" s="44">
        <f>travel[[#This Row],[Cost per item]]*L21*M21</f>
        <v>0</v>
      </c>
      <c r="O21" s="79"/>
      <c r="P21" s="79"/>
      <c r="Q21" s="44">
        <f>travel[[#This Row],[Cost per item]]*O21*P21</f>
        <v>0</v>
      </c>
      <c r="R21" s="80">
        <f>travel[[#This Row],[BP 1 Total 
Travel item costs 
(Calculation: D*F*G)]]+travel[[#This Row],[BP 2 Total Travel item costs 
(Calculation: (D*I*J)]]+travel[[#This Row],[BP 3 Total 
Travel item costs 
(Calculation: D*L*M)]]+travel[[#This Row],[BP 4 Total 
Travel item costs 
(Calculation: D*O*P)]]</f>
        <v>0</v>
      </c>
    </row>
    <row r="22" spans="1:18" x14ac:dyDescent="0.2">
      <c r="A22" s="42"/>
      <c r="B22" s="37"/>
      <c r="C22" s="37"/>
      <c r="D22" s="78"/>
      <c r="E22" s="79"/>
      <c r="F22" s="79"/>
      <c r="G22" s="79"/>
      <c r="H22" s="44">
        <f>D22*F22*G22</f>
        <v>0</v>
      </c>
      <c r="I22" s="79"/>
      <c r="J22" s="79"/>
      <c r="K22" s="44">
        <f t="shared" si="0"/>
        <v>0</v>
      </c>
      <c r="L22" s="79"/>
      <c r="M22" s="79"/>
      <c r="N22" s="44">
        <f>travel[[#This Row],[Cost per item]]*L22*M22</f>
        <v>0</v>
      </c>
      <c r="O22" s="79"/>
      <c r="P22" s="79"/>
      <c r="Q22" s="44">
        <f>travel[[#This Row],[Cost per item]]*O22*P22</f>
        <v>0</v>
      </c>
      <c r="R22" s="80">
        <f>travel[[#This Row],[BP 1 Total 
Travel item costs 
(Calculation: D*F*G)]]+travel[[#This Row],[BP 2 Total Travel item costs 
(Calculation: (D*I*J)]]+travel[[#This Row],[BP 3 Total 
Travel item costs 
(Calculation: D*L*M)]]+travel[[#This Row],[BP 4 Total 
Travel item costs 
(Calculation: D*O*P)]]</f>
        <v>0</v>
      </c>
    </row>
    <row r="23" spans="1:18" x14ac:dyDescent="0.2">
      <c r="A23" s="42"/>
      <c r="B23" s="37"/>
      <c r="C23" s="37"/>
      <c r="D23" s="78"/>
      <c r="E23" s="79"/>
      <c r="F23" s="79"/>
      <c r="G23" s="79"/>
      <c r="H23" s="44">
        <f>D23*F23*G23</f>
        <v>0</v>
      </c>
      <c r="I23" s="79"/>
      <c r="J23" s="79"/>
      <c r="K23" s="44">
        <f t="shared" si="0"/>
        <v>0</v>
      </c>
      <c r="L23" s="79"/>
      <c r="M23" s="79"/>
      <c r="N23" s="44">
        <f>travel[[#This Row],[Cost per item]]*L23*M23</f>
        <v>0</v>
      </c>
      <c r="O23" s="79"/>
      <c r="P23" s="79"/>
      <c r="Q23" s="44">
        <f>travel[[#This Row],[Cost per item]]*O23*P23</f>
        <v>0</v>
      </c>
      <c r="R23" s="80">
        <f>travel[[#This Row],[BP 1 Total 
Travel item costs 
(Calculation: D*F*G)]]+travel[[#This Row],[BP 2 Total Travel item costs 
(Calculation: (D*I*J)]]+travel[[#This Row],[BP 3 Total 
Travel item costs 
(Calculation: D*L*M)]]+travel[[#This Row],[BP 4 Total 
Travel item costs 
(Calculation: D*O*P)]]</f>
        <v>0</v>
      </c>
    </row>
    <row r="24" spans="1:18" x14ac:dyDescent="0.2">
      <c r="A24" s="42"/>
      <c r="B24" s="37"/>
      <c r="C24" s="37"/>
      <c r="D24" s="78"/>
      <c r="E24" s="79"/>
      <c r="F24" s="79"/>
      <c r="G24" s="79"/>
      <c r="H24" s="44">
        <f>D24*F24*G24</f>
        <v>0</v>
      </c>
      <c r="I24" s="79"/>
      <c r="J24" s="79"/>
      <c r="K24" s="44">
        <f t="shared" si="0"/>
        <v>0</v>
      </c>
      <c r="L24" s="79"/>
      <c r="M24" s="79"/>
      <c r="N24" s="44">
        <f>travel[[#This Row],[Cost per item]]*L24*M24</f>
        <v>0</v>
      </c>
      <c r="O24" s="79"/>
      <c r="P24" s="79"/>
      <c r="Q24" s="44">
        <f>travel[[#This Row],[Cost per item]]*O24*P24</f>
        <v>0</v>
      </c>
      <c r="R24" s="80">
        <f>travel[[#This Row],[BP 1 Total 
Travel item costs 
(Calculation: D*F*G)]]+travel[[#This Row],[BP 2 Total Travel item costs 
(Calculation: (D*I*J)]]+travel[[#This Row],[BP 3 Total 
Travel item costs 
(Calculation: D*L*M)]]+travel[[#This Row],[BP 4 Total 
Travel item costs 
(Calculation: D*O*P)]]</f>
        <v>0</v>
      </c>
    </row>
    <row r="25" spans="1:18" x14ac:dyDescent="0.2">
      <c r="A25" s="42"/>
      <c r="B25" s="37"/>
      <c r="C25" s="37"/>
      <c r="D25" s="78"/>
      <c r="E25" s="79"/>
      <c r="F25" s="79"/>
      <c r="G25" s="79"/>
      <c r="H25" s="44">
        <f>D25*F25*G25</f>
        <v>0</v>
      </c>
      <c r="I25" s="79"/>
      <c r="J25" s="79"/>
      <c r="K25" s="44">
        <f t="shared" si="0"/>
        <v>0</v>
      </c>
      <c r="L25" s="79"/>
      <c r="M25" s="79"/>
      <c r="N25" s="44">
        <f>travel[[#This Row],[Cost per item]]*L25*M25</f>
        <v>0</v>
      </c>
      <c r="O25" s="79"/>
      <c r="P25" s="79"/>
      <c r="Q25" s="44">
        <f>travel[[#This Row],[Cost per item]]*O25*P25</f>
        <v>0</v>
      </c>
      <c r="R25" s="80">
        <f>travel[[#This Row],[BP 1 Total 
Travel item costs 
(Calculation: D*F*G)]]+travel[[#This Row],[BP 2 Total Travel item costs 
(Calculation: (D*I*J)]]+travel[[#This Row],[BP 3 Total 
Travel item costs 
(Calculation: D*L*M)]]+travel[[#This Row],[BP 4 Total 
Travel item costs 
(Calculation: D*O*P)]]</f>
        <v>0</v>
      </c>
    </row>
    <row r="26" spans="1:18" x14ac:dyDescent="0.2">
      <c r="A26" s="42"/>
      <c r="B26" s="37"/>
      <c r="C26" s="37"/>
      <c r="D26" s="78"/>
      <c r="E26" s="79"/>
      <c r="F26" s="79"/>
      <c r="G26" s="79"/>
      <c r="H26" s="44">
        <f>D26*F26*G26</f>
        <v>0</v>
      </c>
      <c r="I26" s="79"/>
      <c r="J26" s="79"/>
      <c r="K26" s="44">
        <f t="shared" si="0"/>
        <v>0</v>
      </c>
      <c r="L26" s="79"/>
      <c r="M26" s="79"/>
      <c r="N26" s="44">
        <f>travel[[#This Row],[Cost per item]]*L26*M26</f>
        <v>0</v>
      </c>
      <c r="O26" s="79"/>
      <c r="P26" s="79"/>
      <c r="Q26" s="44">
        <f>travel[[#This Row],[Cost per item]]*O26*P26</f>
        <v>0</v>
      </c>
      <c r="R26" s="80">
        <f>travel[[#This Row],[BP 1 Total 
Travel item costs 
(Calculation: D*F*G)]]+travel[[#This Row],[BP 2 Total Travel item costs 
(Calculation: (D*I*J)]]+travel[[#This Row],[BP 3 Total 
Travel item costs 
(Calculation: D*L*M)]]+travel[[#This Row],[BP 4 Total 
Travel item costs 
(Calculation: D*O*P)]]</f>
        <v>0</v>
      </c>
    </row>
    <row r="27" spans="1:18" ht="18.75" x14ac:dyDescent="0.2">
      <c r="A27" s="81"/>
      <c r="B27" s="82"/>
      <c r="C27" s="82"/>
      <c r="D27" s="83"/>
      <c r="E27" s="83"/>
      <c r="F27" s="83"/>
      <c r="G27" s="49"/>
      <c r="H27" s="84">
        <f>SUBTOTAL(109,H3:H26)</f>
        <v>0</v>
      </c>
      <c r="I27" s="83"/>
      <c r="J27" s="49"/>
      <c r="K27" s="84">
        <f>SUBTOTAL(109,K3:K26)</f>
        <v>0</v>
      </c>
      <c r="L27" s="83"/>
      <c r="M27" s="49"/>
      <c r="N27" s="84">
        <f>SUBTOTAL(109,N3:N26)</f>
        <v>0</v>
      </c>
      <c r="O27" s="83"/>
      <c r="P27" s="49"/>
      <c r="Q27" s="84">
        <f>SUBTOTAL(109,Q3:Q26)</f>
        <v>0</v>
      </c>
      <c r="R27" s="85">
        <f>SUBTOTAL(109,R3:R26)</f>
        <v>0</v>
      </c>
    </row>
  </sheetData>
  <phoneticPr fontId="13" type="noConversion"/>
  <pageMargins left="0.7" right="0.7" top="0.75" bottom="0.75" header="0.3" footer="0.3"/>
  <pageSetup scale="34" orientation="portrait" r:id="rId1"/>
  <ignoredErrors>
    <ignoredError sqref="R27 K27"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xr:uid="{00000000-0002-0000-0500-000000000000}">
          <x14:formula1>
            <xm:f>Dropdowns!$D$2:$D$11</xm:f>
          </x14:formula1>
          <xm:sqref>B27:C27</xm:sqref>
        </x14:dataValidation>
        <x14:dataValidation type="list" allowBlank="1" showInputMessage="1" showErrorMessage="1" prompt="Select" xr:uid="{00000000-0002-0000-0500-000001000000}">
          <x14:formula1>
            <xm:f>Dropdowns!$E$2:$E$11</xm:f>
          </x14:formula1>
          <xm:sqref>A3:A26</xm:sqref>
        </x14:dataValidation>
        <x14:dataValidation type="list" allowBlank="1" showInputMessage="1" showErrorMessage="1" xr:uid="{00000000-0002-0000-0500-000002000000}">
          <x14:formula1>
            <xm:f>Dropdowns!$C$2:$C$12</xm:f>
          </x14:formula1>
          <xm:sqref>C3:C26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autoPageBreaks="0" fitToPage="1"/>
  </sheetPr>
  <dimension ref="A1:M12"/>
  <sheetViews>
    <sheetView workbookViewId="0"/>
  </sheetViews>
  <sheetFormatPr defaultColWidth="11.6640625" defaultRowHeight="15" x14ac:dyDescent="0.2"/>
  <cols>
    <col min="1" max="1" width="26.77734375" style="87" bestFit="1" customWidth="1"/>
    <col min="2" max="2" width="20.77734375" style="87" bestFit="1" customWidth="1"/>
    <col min="3" max="3" width="13.33203125" style="87" customWidth="1"/>
    <col min="4" max="4" width="18.44140625" style="87" customWidth="1"/>
    <col min="5" max="5" width="14.33203125" style="87" bestFit="1" customWidth="1"/>
    <col min="6" max="6" width="17.5546875" style="87" customWidth="1"/>
    <col min="7" max="7" width="19.77734375" style="87" bestFit="1" customWidth="1"/>
    <col min="8" max="11" width="19.77734375" style="87" customWidth="1"/>
    <col min="12" max="12" width="19.5546875" style="87" bestFit="1" customWidth="1"/>
    <col min="13" max="13" width="4.77734375" style="87" customWidth="1"/>
    <col min="14" max="16384" width="11.6640625" style="87"/>
  </cols>
  <sheetData>
    <row r="1" spans="1:13" ht="30.75" customHeight="1" x14ac:dyDescent="0.2">
      <c r="A1" s="198" t="s">
        <v>123</v>
      </c>
      <c r="B1" s="86"/>
      <c r="C1" s="86"/>
      <c r="D1" s="86"/>
      <c r="E1" s="86"/>
      <c r="F1" s="86"/>
      <c r="G1" s="86"/>
      <c r="H1" s="86"/>
      <c r="I1" s="86"/>
      <c r="J1" s="86"/>
      <c r="K1" s="86"/>
      <c r="L1" s="86"/>
    </row>
    <row r="2" spans="1:13" ht="60.75" x14ac:dyDescent="0.2">
      <c r="A2" s="59" t="s">
        <v>186</v>
      </c>
      <c r="B2" s="76" t="s">
        <v>187</v>
      </c>
      <c r="C2" s="59" t="s">
        <v>171</v>
      </c>
      <c r="D2" s="59" t="s">
        <v>188</v>
      </c>
      <c r="E2" s="77" t="s">
        <v>189</v>
      </c>
      <c r="F2" s="59" t="s">
        <v>190</v>
      </c>
      <c r="G2" s="77" t="s">
        <v>191</v>
      </c>
      <c r="H2" s="59" t="s">
        <v>192</v>
      </c>
      <c r="I2" s="77" t="s">
        <v>193</v>
      </c>
      <c r="J2" s="59" t="s">
        <v>194</v>
      </c>
      <c r="K2" s="77" t="s">
        <v>195</v>
      </c>
      <c r="L2" s="250" t="s">
        <v>196</v>
      </c>
    </row>
    <row r="3" spans="1:13" ht="15.75" x14ac:dyDescent="0.2">
      <c r="A3" s="37"/>
      <c r="B3" s="37"/>
      <c r="C3" s="212"/>
      <c r="D3" s="88"/>
      <c r="E3" s="90">
        <f>equipment[[#This Row],[Cost per item]]*equipment[[#This Row],[BP 1 
Quantity 
(Number of items in BP 1)]]</f>
        <v>0</v>
      </c>
      <c r="F3" s="88"/>
      <c r="G3" s="90">
        <f>equipment[[#This Row],[Cost per item]]*equipment[[#This Row],[BP 2 
Quantity
(Number of items in BP 2)]]</f>
        <v>0</v>
      </c>
      <c r="H3" s="88"/>
      <c r="I3" s="90">
        <f>equipment[[#This Row],[Cost per item]]*equipment[[#This Row],[BP 3
Quantity 
(Number of items in BP 3)]]</f>
        <v>0</v>
      </c>
      <c r="J3" s="88"/>
      <c r="K3" s="90">
        <f>equipment[[#This Row],[Cost per item]]*equipment[[#This Row],[BP 4 
Quantity 
(Number of items in BP 4)]]</f>
        <v>0</v>
      </c>
      <c r="L3" s="241">
        <f>equipment[[#This Row],[BP1 Total
Equipment item costs
(Calculation: (C*D)]]+equipment[[#This Row],[BP2 Total
Equipment item costs (Calculation: C*F)]]+equipment[[#This Row],[BP3 Total
Equipment item costs
(Calculation: C*H)]]+equipment[[#This Row],[BP4 Total
Equipment item costs
(Calculation: C*J)]]</f>
        <v>0</v>
      </c>
      <c r="M3" s="89"/>
    </row>
    <row r="4" spans="1:13" ht="15.75" x14ac:dyDescent="0.2">
      <c r="A4" s="79"/>
      <c r="B4" s="37"/>
      <c r="C4" s="212"/>
      <c r="D4" s="88"/>
      <c r="E4" s="90">
        <f>equipment[[#This Row],[Cost per item]]*equipment[[#This Row],[BP 1 
Quantity 
(Number of items in BP 1)]]</f>
        <v>0</v>
      </c>
      <c r="F4" s="88"/>
      <c r="G4" s="90">
        <f>equipment[[#This Row],[Cost per item]]*equipment[[#This Row],[BP 2 
Quantity
(Number of items in BP 2)]]</f>
        <v>0</v>
      </c>
      <c r="H4" s="88"/>
      <c r="I4" s="90">
        <f>equipment[[#This Row],[Cost per item]]*equipment[[#This Row],[BP 3
Quantity 
(Number of items in BP 3)]]</f>
        <v>0</v>
      </c>
      <c r="J4" s="88"/>
      <c r="K4" s="90">
        <f>equipment[[#This Row],[Cost per item]]*equipment[[#This Row],[BP 4 
Quantity 
(Number of items in BP 4)]]</f>
        <v>0</v>
      </c>
      <c r="L4" s="241">
        <f>equipment[[#This Row],[BP1 Total
Equipment item costs
(Calculation: (C*D)]]+equipment[[#This Row],[BP2 Total
Equipment item costs (Calculation: C*F)]]+equipment[[#This Row],[BP3 Total
Equipment item costs
(Calculation: C*H)]]+equipment[[#This Row],[BP4 Total
Equipment item costs
(Calculation: C*J)]]</f>
        <v>0</v>
      </c>
      <c r="M4" s="89"/>
    </row>
    <row r="5" spans="1:13" ht="15.75" x14ac:dyDescent="0.2">
      <c r="A5" s="79"/>
      <c r="B5" s="37"/>
      <c r="C5" s="212"/>
      <c r="D5" s="88"/>
      <c r="E5" s="90">
        <f>equipment[[#This Row],[Cost per item]]*equipment[[#This Row],[BP 1 
Quantity 
(Number of items in BP 1)]]</f>
        <v>0</v>
      </c>
      <c r="F5" s="88"/>
      <c r="G5" s="90">
        <f>equipment[[#This Row],[Cost per item]]*equipment[[#This Row],[BP 2 
Quantity
(Number of items in BP 2)]]</f>
        <v>0</v>
      </c>
      <c r="H5" s="88"/>
      <c r="I5" s="90">
        <f>equipment[[#This Row],[Cost per item]]*equipment[[#This Row],[BP 3
Quantity 
(Number of items in BP 3)]]</f>
        <v>0</v>
      </c>
      <c r="J5" s="88"/>
      <c r="K5" s="90">
        <f>equipment[[#This Row],[Cost per item]]*equipment[[#This Row],[BP 4 
Quantity 
(Number of items in BP 4)]]</f>
        <v>0</v>
      </c>
      <c r="L5" s="241">
        <f>equipment[[#This Row],[BP1 Total
Equipment item costs
(Calculation: (C*D)]]+equipment[[#This Row],[BP2 Total
Equipment item costs (Calculation: C*F)]]+equipment[[#This Row],[BP3 Total
Equipment item costs
(Calculation: C*H)]]+equipment[[#This Row],[BP4 Total
Equipment item costs
(Calculation: C*J)]]</f>
        <v>0</v>
      </c>
      <c r="M5" s="89"/>
    </row>
    <row r="6" spans="1:13" ht="15.75" x14ac:dyDescent="0.2">
      <c r="A6" s="79"/>
      <c r="B6" s="37"/>
      <c r="C6" s="212"/>
      <c r="D6" s="88"/>
      <c r="E6" s="90">
        <f>equipment[[#This Row],[Cost per item]]*equipment[[#This Row],[BP 1 
Quantity 
(Number of items in BP 1)]]</f>
        <v>0</v>
      </c>
      <c r="F6" s="88"/>
      <c r="G6" s="90">
        <f>equipment[[#This Row],[Cost per item]]*equipment[[#This Row],[BP 2 
Quantity
(Number of items in BP 2)]]</f>
        <v>0</v>
      </c>
      <c r="H6" s="88"/>
      <c r="I6" s="90">
        <f>equipment[[#This Row],[Cost per item]]*equipment[[#This Row],[BP 3
Quantity 
(Number of items in BP 3)]]</f>
        <v>0</v>
      </c>
      <c r="J6" s="88"/>
      <c r="K6" s="90">
        <f>equipment[[#This Row],[Cost per item]]*equipment[[#This Row],[BP 4 
Quantity 
(Number of items in BP 4)]]</f>
        <v>0</v>
      </c>
      <c r="L6" s="241">
        <f>equipment[[#This Row],[BP1 Total
Equipment item costs
(Calculation: (C*D)]]+equipment[[#This Row],[BP2 Total
Equipment item costs (Calculation: C*F)]]+equipment[[#This Row],[BP3 Total
Equipment item costs
(Calculation: C*H)]]+equipment[[#This Row],[BP4 Total
Equipment item costs
(Calculation: C*J)]]</f>
        <v>0</v>
      </c>
      <c r="M6" s="89"/>
    </row>
    <row r="7" spans="1:13" ht="15.75" x14ac:dyDescent="0.2">
      <c r="A7" s="79"/>
      <c r="B7" s="37"/>
      <c r="C7" s="212"/>
      <c r="D7" s="88"/>
      <c r="E7" s="90">
        <f>equipment[[#This Row],[Cost per item]]*equipment[[#This Row],[BP 1 
Quantity 
(Number of items in BP 1)]]</f>
        <v>0</v>
      </c>
      <c r="F7" s="88"/>
      <c r="G7" s="90">
        <f>equipment[[#This Row],[Cost per item]]*equipment[[#This Row],[BP 2 
Quantity
(Number of items in BP 2)]]</f>
        <v>0</v>
      </c>
      <c r="H7" s="88"/>
      <c r="I7" s="90">
        <f>equipment[[#This Row],[Cost per item]]*equipment[[#This Row],[BP 3
Quantity 
(Number of items in BP 3)]]</f>
        <v>0</v>
      </c>
      <c r="J7" s="88"/>
      <c r="K7" s="90">
        <f>equipment[[#This Row],[Cost per item]]*equipment[[#This Row],[BP 4 
Quantity 
(Number of items in BP 4)]]</f>
        <v>0</v>
      </c>
      <c r="L7" s="241">
        <f>equipment[[#This Row],[BP1 Total
Equipment item costs
(Calculation: (C*D)]]+equipment[[#This Row],[BP2 Total
Equipment item costs (Calculation: C*F)]]+equipment[[#This Row],[BP3 Total
Equipment item costs
(Calculation: C*H)]]+equipment[[#This Row],[BP4 Total
Equipment item costs
(Calculation: C*J)]]</f>
        <v>0</v>
      </c>
      <c r="M7" s="89"/>
    </row>
    <row r="8" spans="1:13" ht="15.75" x14ac:dyDescent="0.2">
      <c r="A8" s="79"/>
      <c r="B8" s="37"/>
      <c r="C8" s="212"/>
      <c r="D8" s="88"/>
      <c r="E8" s="90">
        <f>equipment[[#This Row],[Cost per item]]*equipment[[#This Row],[BP 1 
Quantity 
(Number of items in BP 1)]]</f>
        <v>0</v>
      </c>
      <c r="F8" s="88"/>
      <c r="G8" s="90">
        <f>equipment[[#This Row],[Cost per item]]*equipment[[#This Row],[BP 2 
Quantity
(Number of items in BP 2)]]</f>
        <v>0</v>
      </c>
      <c r="H8" s="88"/>
      <c r="I8" s="90">
        <f>equipment[[#This Row],[Cost per item]]*equipment[[#This Row],[BP 3
Quantity 
(Number of items in BP 3)]]</f>
        <v>0</v>
      </c>
      <c r="J8" s="88"/>
      <c r="K8" s="90">
        <f>equipment[[#This Row],[Cost per item]]*equipment[[#This Row],[BP 4 
Quantity 
(Number of items in BP 4)]]</f>
        <v>0</v>
      </c>
      <c r="L8" s="241">
        <f>equipment[[#This Row],[BP1 Total
Equipment item costs
(Calculation: (C*D)]]+equipment[[#This Row],[BP2 Total
Equipment item costs (Calculation: C*F)]]+equipment[[#This Row],[BP3 Total
Equipment item costs
(Calculation: C*H)]]+equipment[[#This Row],[BP4 Total
Equipment item costs
(Calculation: C*J)]]</f>
        <v>0</v>
      </c>
      <c r="M8" s="89"/>
    </row>
    <row r="9" spans="1:13" ht="15.75" x14ac:dyDescent="0.2">
      <c r="A9" s="79"/>
      <c r="B9" s="37"/>
      <c r="C9" s="212"/>
      <c r="D9" s="88"/>
      <c r="E9" s="90">
        <f>equipment[[#This Row],[Cost per item]]*equipment[[#This Row],[BP 1 
Quantity 
(Number of items in BP 1)]]</f>
        <v>0</v>
      </c>
      <c r="F9" s="88"/>
      <c r="G9" s="90">
        <f>equipment[[#This Row],[Cost per item]]*equipment[[#This Row],[BP 2 
Quantity
(Number of items in BP 2)]]</f>
        <v>0</v>
      </c>
      <c r="H9" s="88"/>
      <c r="I9" s="90">
        <f>equipment[[#This Row],[Cost per item]]*equipment[[#This Row],[BP 3
Quantity 
(Number of items in BP 3)]]</f>
        <v>0</v>
      </c>
      <c r="J9" s="88"/>
      <c r="K9" s="90">
        <f>equipment[[#This Row],[Cost per item]]*equipment[[#This Row],[BP 4 
Quantity 
(Number of items in BP 4)]]</f>
        <v>0</v>
      </c>
      <c r="L9" s="241">
        <f>equipment[[#This Row],[BP1 Total
Equipment item costs
(Calculation: (C*D)]]+equipment[[#This Row],[BP2 Total
Equipment item costs (Calculation: C*F)]]+equipment[[#This Row],[BP3 Total
Equipment item costs
(Calculation: C*H)]]+equipment[[#This Row],[BP4 Total
Equipment item costs
(Calculation: C*J)]]</f>
        <v>0</v>
      </c>
      <c r="M9" s="89"/>
    </row>
    <row r="10" spans="1:13" ht="15.75" x14ac:dyDescent="0.2">
      <c r="A10" s="79"/>
      <c r="B10" s="37"/>
      <c r="C10" s="212"/>
      <c r="D10" s="88"/>
      <c r="E10" s="90">
        <f>equipment[[#This Row],[Cost per item]]*equipment[[#This Row],[BP 1 
Quantity 
(Number of items in BP 1)]]</f>
        <v>0</v>
      </c>
      <c r="F10" s="88"/>
      <c r="G10" s="90">
        <f>equipment[[#This Row],[Cost per item]]*equipment[[#This Row],[BP 2 
Quantity
(Number of items in BP 2)]]</f>
        <v>0</v>
      </c>
      <c r="H10" s="88"/>
      <c r="I10" s="90">
        <f>equipment[[#This Row],[Cost per item]]*equipment[[#This Row],[BP 3
Quantity 
(Number of items in BP 3)]]</f>
        <v>0</v>
      </c>
      <c r="J10" s="88"/>
      <c r="K10" s="90">
        <f>equipment[[#This Row],[Cost per item]]*equipment[[#This Row],[BP 4 
Quantity 
(Number of items in BP 4)]]</f>
        <v>0</v>
      </c>
      <c r="L10" s="241">
        <f>equipment[[#This Row],[BP1 Total
Equipment item costs
(Calculation: (C*D)]]+equipment[[#This Row],[BP2 Total
Equipment item costs (Calculation: C*F)]]+equipment[[#This Row],[BP3 Total
Equipment item costs
(Calculation: C*H)]]+equipment[[#This Row],[BP4 Total
Equipment item costs
(Calculation: C*J)]]</f>
        <v>0</v>
      </c>
      <c r="M10" s="89"/>
    </row>
    <row r="11" spans="1:13" ht="15.75" x14ac:dyDescent="0.2">
      <c r="A11" s="79"/>
      <c r="B11" s="37"/>
      <c r="C11" s="212"/>
      <c r="D11" s="88"/>
      <c r="E11" s="90">
        <f>equipment[[#This Row],[Cost per item]]*equipment[[#This Row],[BP 1 
Quantity 
(Number of items in BP 1)]]</f>
        <v>0</v>
      </c>
      <c r="F11" s="88"/>
      <c r="G11" s="90">
        <f>equipment[[#This Row],[Cost per item]]*equipment[[#This Row],[BP 2 
Quantity
(Number of items in BP 2)]]</f>
        <v>0</v>
      </c>
      <c r="H11" s="88"/>
      <c r="I11" s="90">
        <f>equipment[[#This Row],[Cost per item]]*equipment[[#This Row],[BP 3
Quantity 
(Number of items in BP 3)]]</f>
        <v>0</v>
      </c>
      <c r="J11" s="88"/>
      <c r="K11" s="90">
        <f>equipment[[#This Row],[Cost per item]]*equipment[[#This Row],[BP 4 
Quantity 
(Number of items in BP 4)]]</f>
        <v>0</v>
      </c>
      <c r="L11" s="241">
        <f>equipment[[#This Row],[BP1 Total
Equipment item costs
(Calculation: (C*D)]]+equipment[[#This Row],[BP2 Total
Equipment item costs (Calculation: C*F)]]+equipment[[#This Row],[BP3 Total
Equipment item costs
(Calculation: C*H)]]+equipment[[#This Row],[BP4 Total
Equipment item costs
(Calculation: C*J)]]</f>
        <v>0</v>
      </c>
      <c r="M11" s="89"/>
    </row>
    <row r="12" spans="1:13" ht="18.75" x14ac:dyDescent="0.2">
      <c r="A12" s="83"/>
      <c r="B12" s="91"/>
      <c r="C12" s="83"/>
      <c r="D12" s="49"/>
      <c r="E12" s="50">
        <f>SUBTOTAL(109,E3:E11)</f>
        <v>0</v>
      </c>
      <c r="F12" s="49"/>
      <c r="G12" s="50">
        <f>SUBTOTAL(109,G3:G11)</f>
        <v>0</v>
      </c>
      <c r="H12" s="49"/>
      <c r="I12" s="50">
        <f>SUBTOTAL(109,I3:I11)</f>
        <v>0</v>
      </c>
      <c r="J12" s="49"/>
      <c r="K12" s="50">
        <f>SUBTOTAL(109,K3:K11)</f>
        <v>0</v>
      </c>
      <c r="L12" s="230">
        <f>equipment[[#This Row],[BP1 Total
Equipment item costs
(Calculation: (C*D)]]+equipment[[#This Row],[BP2 Total
Equipment item costs (Calculation: C*F)]]+equipment[[#This Row],[BP3 Total
Equipment item costs
(Calculation: C*H)]]+equipment[[#This Row],[BP4 Total
Equipment item costs
(Calculation: C*J)]]</f>
        <v>0</v>
      </c>
    </row>
  </sheetData>
  <phoneticPr fontId="13" type="noConversion"/>
  <printOptions horizontalCentered="1"/>
  <pageMargins left="0.25" right="0.25" top="0.75" bottom="0.75" header="0.3" footer="0.3"/>
  <pageSetup scale="79"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Dropdowns!$C$2:$C$12</xm:f>
          </x14:formula1>
          <xm:sqref>B3:B11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iverable xmlns="eed656f5-0a5b-4068-8e7c-f0bad0fcc8c3">false</Deliverable>
    <NOFO xmlns="eed656f5-0a5b-4068-8e7c-f0bad0fcc8c3">2. NOFO Budget</NOFO>
    <Status xmlns="eed656f5-0a5b-4068-8e7c-f0bad0fcc8c3">CURRENT DRAFT</Status>
    <NOFOWorkflowProcesses xmlns="eed656f5-0a5b-4068-8e7c-f0bad0fcc8c3" xsi:nil="true"/>
    <Details xmlns="eed656f5-0a5b-4068-8e7c-f0bad0fcc8c3" xsi:nil="true"/>
    <b251a86281344070bf3e20205b1b5ca1 xmlns="eed656f5-0a5b-4068-8e7c-f0bad0fcc8c3">
      <Terms xmlns="http://schemas.microsoft.com/office/infopath/2007/PartnerControls"/>
    </b251a86281344070bf3e20205b1b5ca1>
    <TaxCatchAll xmlns="9b43229e-0f8a-41b0-bc93-c3433dbc447d" xsi:nil="true"/>
    <Datelaunched xmlns="eed656f5-0a5b-4068-8e7c-f0bad0fcc8c3" xsi:nil="true"/>
    <NOFO0 xmlns="eed656f5-0a5b-4068-8e7c-f0bad0fcc8c3">22</NOFO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22" ma:contentTypeDescription="Create a new document." ma:contentTypeScope="" ma:versionID="20859a38befde4a503d5b6fee0ede5a7">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d63b9a377b1471f7ad8ccedeef8672e2"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Status" minOccurs="0"/>
                <xsd:element ref="ns2:NOFO0" minOccurs="0"/>
                <xsd:element ref="ns2:NOFOWorkflowProcesse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MediaServiceDateTaken" minOccurs="0"/>
                <xsd:element ref="ns2:MediaServiceGenerationTime" minOccurs="0"/>
                <xsd:element ref="ns2:MediaServiceEventHashCode" minOccurs="0"/>
                <xsd:element ref="ns2:MediaLengthInSeconds" minOccurs="0"/>
                <xsd:element ref="ns2:Datelaun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1" nillable="true" ma:displayName="Category" ma:format="Dropdown" ma:internalName="NOFO" ma:readOnly="false">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enumeration value="8. SOW"/>
        </xsd:restriction>
      </xsd:simpleType>
    </xsd:element>
    <xsd:element name="Status" ma:index="2" nillable="true" ma:displayName="Status" ma:format="Dropdown" ma:internalName="Status" ma:readOnly="false">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enumeration value="Final NOFO Copy"/>
        </xsd:restriction>
      </xsd:simpleType>
    </xsd:element>
    <xsd:element name="NOFO0" ma:index="3" nillable="true" ma:displayName="NOFO" ma:format="Dropdown" ma:list="3e5e0842-e6d7-4435-8694-40e28657099d" ma:internalName="NOFO0" ma:readOnly="false" ma:showField="Title">
      <xsd:simpleType>
        <xsd:restriction base="dms:Lookup"/>
      </xsd:simpleType>
    </xsd:element>
    <xsd:element name="NOFOWorkflowProcesses" ma:index="4" nillable="true" ma:displayName="NOFO Workflow Processes" ma:format="Dropdown" ma:hidden="true" ma:internalName="NOFOWorkflowProcesses" ma:readOnly="false">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b251a86281344070bf3e20205b1b5ca1" ma:index="17" nillable="true" ma:taxonomy="true" ma:internalName="b251a86281344070bf3e20205b1b5ca1" ma:taxonomyFieldName="NOFO_x0020__x0023_" ma:displayName="NOFO #" ma:readOnly="false" ma:default=""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hidden="true" ma:internalName="Deliverable" ma:readOnly="false">
      <xsd:simpleType>
        <xsd:restriction base="dms:Boolean"/>
      </xsd:simpleType>
    </xsd:element>
    <xsd:element name="Details" ma:index="20" nillable="true" ma:displayName="Details" ma:format="Dropdown" ma:hidden="true" ma:internalName="Details" ma:readOnly="fals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Datelaunched" ma:index="27" nillable="true" ma:displayName="Date launched" ma:format="DateOnly" ma:internalName="Datelaunc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readOnly="false"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64C2-72F2-4856-ADC7-616DE3A55429}">
  <ds:schemaRefs>
    <ds:schemaRef ds:uri="http://schemas.microsoft.com/office/2006/documentManagement/types"/>
    <ds:schemaRef ds:uri="http://purl.org/dc/dcmitype/"/>
    <ds:schemaRef ds:uri="eed656f5-0a5b-4068-8e7c-f0bad0fcc8c3"/>
    <ds:schemaRef ds:uri="http://schemas.microsoft.com/office/infopath/2007/PartnerControls"/>
    <ds:schemaRef ds:uri="9b43229e-0f8a-41b0-bc93-c3433dbc447d"/>
    <ds:schemaRef ds:uri="http://schemas.openxmlformats.org/package/2006/metadata/core-properties"/>
    <ds:schemaRef ds:uri="de486294-c78b-4afc-beba-f2120c94853e"/>
    <ds:schemaRef ds:uri="http://www.w3.org/XML/1998/namespac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BAB104DB-CF80-4756-B664-D7B3FAA06216}">
  <ds:schemaRefs>
    <ds:schemaRef ds:uri="http://schemas.microsoft.com/sharepoint/v3/contenttype/forms"/>
  </ds:schemaRefs>
</ds:datastoreItem>
</file>

<file path=customXml/itemProps3.xml><?xml version="1.0" encoding="utf-8"?>
<ds:datastoreItem xmlns:ds="http://schemas.openxmlformats.org/officeDocument/2006/customXml" ds:itemID="{ABFF23B9-8A63-4D61-8471-A38DD5EF8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656f5-0a5b-4068-8e7c-f0bad0fcc8c3"/>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Dropdowns</vt:lpstr>
      <vt:lpstr>(a) Index</vt:lpstr>
      <vt:lpstr>(b) Applicant Information</vt:lpstr>
      <vt:lpstr>(c) Budget Summary</vt:lpstr>
      <vt:lpstr>(d) Program Narrative</vt:lpstr>
      <vt:lpstr>1. Personnel</vt:lpstr>
      <vt:lpstr>2. Fringe Benefits</vt:lpstr>
      <vt:lpstr>3. Travel</vt:lpstr>
      <vt:lpstr>4. Equipment</vt:lpstr>
      <vt:lpstr>5. Supplies</vt:lpstr>
      <vt:lpstr>6. Contractual Services</vt:lpstr>
      <vt:lpstr>7. Consultant Services and Exp</vt:lpstr>
      <vt:lpstr>8. Occupancy (Rent &amp; Utilities)</vt:lpstr>
      <vt:lpstr>9. Training and Education</vt:lpstr>
      <vt:lpstr>10. Optional Task</vt:lpstr>
      <vt:lpstr>11. Total Indirect Costs</vt:lpstr>
      <vt:lpstr>12. Cash Budget Request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Workbook Template MMHU3</dc:title>
  <dc:subject/>
  <dc:creator>Illinois Regional Care Coordination Agency (ILRCCA)</dc:creator>
  <cp:keywords>rcca, budget, template, Ilrcca</cp:keywords>
  <dc:description/>
  <cp:lastModifiedBy>Eber Diaz Fajardo</cp:lastModifiedBy>
  <cp:revision/>
  <dcterms:created xsi:type="dcterms:W3CDTF">2015-05-11T17:53:15Z</dcterms:created>
  <dcterms:modified xsi:type="dcterms:W3CDTF">2026-04-21T19:10:03Z</dcterms:modified>
  <cp:category>ARC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
  </property>
  <property fmtid="{D5CDD505-2E9C-101B-9397-08002B2CF9AE}" pid="6" name="NOFO_x0020__x0023_">
    <vt:lpwstr/>
  </property>
  <property fmtid="{D5CDD505-2E9C-101B-9397-08002B2CF9AE}" pid="7" name="NOFO">
    <vt:lpwstr/>
  </property>
  <property fmtid="{D5CDD505-2E9C-101B-9397-08002B2CF9AE}" pid="8" name="ComplianceAssetId">
    <vt:lpwstr/>
  </property>
  <property fmtid="{D5CDD505-2E9C-101B-9397-08002B2CF9AE}" pid="9" name="_ExtendedDescription">
    <vt:lpwstr/>
  </property>
  <property fmtid="{D5CDD505-2E9C-101B-9397-08002B2CF9AE}" pid="10" name="_activity">
    <vt:lpwstr>{"FileActivityType":"6","FileActivityTimeStamp":"2026-01-30T18:52:03.230Z","FileActivityUsersOnPage":[{"DisplayName":"Whitney Litzner","Id":"wlitzner@ahpnet.com"}],"FileActivityNavigationId":null}</vt:lpwstr>
  </property>
  <property fmtid="{D5CDD505-2E9C-101B-9397-08002B2CF9AE}" pid="11" name="TriggerFlowInfo">
    <vt:lpwstr/>
  </property>
  <property fmtid="{D5CDD505-2E9C-101B-9397-08002B2CF9AE}" pid="12" name="Order">
    <vt:r8>38800</vt:r8>
  </property>
  <property fmtid="{D5CDD505-2E9C-101B-9397-08002B2CF9AE}" pid="13" name="xd_Signature">
    <vt:bool>false</vt:bool>
  </property>
  <property fmtid="{D5CDD505-2E9C-101B-9397-08002B2CF9AE}" pid="14" name="xd_ProgID">
    <vt:lpwstr/>
  </property>
  <property fmtid="{D5CDD505-2E9C-101B-9397-08002B2CF9AE}" pid="15" name="TemplateUrl">
    <vt:lpwstr/>
  </property>
</Properties>
</file>